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4235" windowHeight="10485" tabRatio="876" activeTab="1"/>
  </bookViews>
  <sheets>
    <sheet name="Előlap" sheetId="19" r:id="rId1"/>
    <sheet name="Főössz" sheetId="1" r:id="rId2"/>
    <sheet name="Ladányi M.  Ált. Iskola" sheetId="21" r:id="rId3"/>
  </sheets>
  <calcPr calcId="145621"/>
</workbook>
</file>

<file path=xl/calcChain.xml><?xml version="1.0" encoding="utf-8"?>
<calcChain xmlns="http://schemas.openxmlformats.org/spreadsheetml/2006/main">
  <c r="I253" i="21" l="1"/>
  <c r="H253" i="21"/>
  <c r="I251" i="21"/>
  <c r="H251" i="21"/>
  <c r="I248" i="21"/>
  <c r="H248" i="21"/>
  <c r="I222" i="21"/>
  <c r="H222" i="21"/>
  <c r="I218" i="21"/>
  <c r="H218" i="21"/>
  <c r="I214" i="21"/>
  <c r="H214" i="21"/>
  <c r="I210" i="21"/>
  <c r="H210" i="21"/>
  <c r="I206" i="21"/>
  <c r="H206" i="21"/>
  <c r="I202" i="21"/>
  <c r="H202" i="21"/>
  <c r="I198" i="21"/>
  <c r="H198" i="21"/>
  <c r="I194" i="21"/>
  <c r="H194" i="21"/>
  <c r="I190" i="21"/>
  <c r="H190" i="21"/>
  <c r="I186" i="21"/>
  <c r="H186" i="21"/>
  <c r="I182" i="21"/>
  <c r="H182" i="21"/>
  <c r="I178" i="21"/>
  <c r="H178" i="21"/>
  <c r="I174" i="21"/>
  <c r="H174" i="21"/>
  <c r="I170" i="21"/>
  <c r="H170" i="21"/>
  <c r="I166" i="21"/>
  <c r="H166" i="21"/>
  <c r="I162" i="21"/>
  <c r="H162" i="21"/>
  <c r="I158" i="21"/>
  <c r="H158" i="21"/>
  <c r="I154" i="21"/>
  <c r="H154" i="21"/>
  <c r="I150" i="21"/>
  <c r="H150" i="21"/>
  <c r="I146" i="21"/>
  <c r="H146" i="21"/>
  <c r="I142" i="21"/>
  <c r="H142" i="21"/>
  <c r="I138" i="21"/>
  <c r="H138" i="21"/>
  <c r="I134" i="21"/>
  <c r="H134" i="21"/>
  <c r="I130" i="21"/>
  <c r="H130" i="21"/>
  <c r="I126" i="21"/>
  <c r="H126" i="21"/>
  <c r="I122" i="21"/>
  <c r="H122" i="21"/>
  <c r="I118" i="21"/>
  <c r="H118" i="21"/>
  <c r="I114" i="21"/>
  <c r="H114" i="21"/>
  <c r="I110" i="21"/>
  <c r="H110" i="21"/>
  <c r="I106" i="21"/>
  <c r="H106" i="21"/>
  <c r="I102" i="21"/>
  <c r="H102" i="21"/>
  <c r="I98" i="21"/>
  <c r="H98" i="21"/>
  <c r="I94" i="21"/>
  <c r="H94" i="21"/>
  <c r="I90" i="21"/>
  <c r="H90" i="21"/>
  <c r="I86" i="21"/>
  <c r="H86" i="21"/>
  <c r="I82" i="21"/>
  <c r="H82" i="21"/>
  <c r="I78" i="21"/>
  <c r="H78" i="21"/>
  <c r="I74" i="21"/>
  <c r="H74" i="21"/>
  <c r="H70" i="21"/>
  <c r="I70" i="21"/>
  <c r="I66" i="21"/>
  <c r="H66" i="21"/>
  <c r="I64" i="21"/>
  <c r="H64" i="21"/>
  <c r="I40" i="21" l="1"/>
  <c r="H40" i="21"/>
  <c r="I38" i="21"/>
  <c r="I259" i="21" l="1"/>
  <c r="H259" i="21"/>
  <c r="D244" i="21"/>
  <c r="I244" i="21" s="1"/>
  <c r="D242" i="21"/>
  <c r="H244" i="21" l="1"/>
  <c r="H238" i="21" l="1"/>
  <c r="I62" i="21" l="1"/>
  <c r="I224" i="21" s="1"/>
  <c r="H62" i="21"/>
  <c r="H224" i="21" s="1"/>
  <c r="I242" i="21" l="1"/>
  <c r="I246" i="21"/>
  <c r="H242" i="21"/>
  <c r="H246" i="21"/>
  <c r="I240" i="21"/>
  <c r="H240" i="21"/>
  <c r="I238" i="21"/>
  <c r="H229" i="21" l="1"/>
  <c r="I229" i="21"/>
  <c r="H231" i="21"/>
  <c r="I231" i="21"/>
  <c r="I255" i="21" l="1"/>
  <c r="I261" i="21" s="1"/>
  <c r="H255" i="21"/>
  <c r="H261" i="21" s="1"/>
  <c r="I233" i="21"/>
  <c r="H233" i="21"/>
  <c r="I56" i="21"/>
  <c r="H56" i="21"/>
  <c r="I54" i="21"/>
  <c r="H54" i="21"/>
  <c r="I47" i="21"/>
  <c r="H47" i="21"/>
  <c r="I45" i="21"/>
  <c r="H45" i="21"/>
  <c r="I42" i="21"/>
  <c r="H42" i="21"/>
  <c r="H38" i="21"/>
  <c r="I36" i="21"/>
  <c r="H36" i="21"/>
  <c r="I30" i="21"/>
  <c r="H30" i="21"/>
  <c r="I28" i="21"/>
  <c r="H28" i="21"/>
  <c r="I21" i="21"/>
  <c r="H21" i="21"/>
  <c r="I19" i="21"/>
  <c r="H19" i="21"/>
  <c r="I17" i="21"/>
  <c r="H17" i="21"/>
  <c r="I14" i="21"/>
  <c r="H14" i="21"/>
  <c r="I7" i="21"/>
  <c r="H7" i="21"/>
  <c r="I5" i="21"/>
  <c r="H5" i="21"/>
  <c r="I3" i="21"/>
  <c r="H3" i="21"/>
  <c r="I49" i="21" l="1"/>
  <c r="I57" i="21"/>
  <c r="H57" i="21"/>
  <c r="H49" i="21"/>
  <c r="I32" i="21"/>
  <c r="H32" i="21"/>
  <c r="I23" i="21"/>
  <c r="H23" i="21"/>
  <c r="I9" i="21"/>
  <c r="H9" i="21"/>
  <c r="I263" i="21" l="1"/>
  <c r="H263" i="21"/>
  <c r="H264" i="21" l="1"/>
  <c r="C15" i="1" s="1"/>
  <c r="C22" i="1" s="1"/>
  <c r="C23" i="1" s="1"/>
  <c r="C24" i="1" s="1"/>
</calcChain>
</file>

<file path=xl/sharedStrings.xml><?xml version="1.0" encoding="utf-8"?>
<sst xmlns="http://schemas.openxmlformats.org/spreadsheetml/2006/main" count="367" uniqueCount="190">
  <si>
    <t>Vállalási díj nettó Ft-ban
Anyag+Díj</t>
  </si>
  <si>
    <t>Munka megnevezése</t>
  </si>
  <si>
    <t>Nettó vállalkozási díj (HUF):</t>
  </si>
  <si>
    <t>Bruttó vállalkozási díj (HUF):</t>
  </si>
  <si>
    <r>
      <rPr>
        <b/>
        <u/>
        <sz val="10"/>
        <rFont val="Arial"/>
        <family val="2"/>
        <charset val="238"/>
      </rPr>
      <t>Tárgy:</t>
    </r>
  </si>
  <si>
    <t>Zsaluzás és állványozás</t>
  </si>
  <si>
    <t>Mobil WC telepítése 3 hónapra, tétel tartalmazza a telepítés, szállítás díját, bérleti díjat a teljes építési időszakra, a heti egyszeri tisztítás díját, elszállítás díját</t>
  </si>
  <si>
    <t>Építési törmelék konténeres elszállítása, lerakása, lerakóhelyi díjjal, 5,0 m3-es konténerbe</t>
  </si>
  <si>
    <t>Vékonyvakolat alapozók felhordása, kézi erővel weber G700 vékonyvakolat alapozó, tapaszolt felületre</t>
  </si>
  <si>
    <t>27% ÁFA: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</si>
  <si>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</si>
  <si>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</si>
  <si>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</si>
  <si>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</si>
  <si>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</si>
  <si>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</si>
  <si>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</si>
  <si>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</si>
  <si>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</si>
  <si>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12-005-7.2</t>
  </si>
  <si>
    <t>Csatlakozóhely főkapcsolóval erőátviteli mérőhely részére</t>
  </si>
  <si>
    <t xml:space="preserve">db     </t>
  </si>
  <si>
    <t>12-006-10</t>
  </si>
  <si>
    <t>12-006-40</t>
  </si>
  <si>
    <t>Munkanem összesen:</t>
  </si>
  <si>
    <t xml:space="preserve">m2     </t>
  </si>
  <si>
    <t>21-011-11.6</t>
  </si>
  <si>
    <t>21-011-12</t>
  </si>
  <si>
    <t>Munkahelyi depóniából építési törmelék konténerbe rakása,  kézi erővel, önálló munka esetén elszámolva, konténer szállítás nélkül</t>
  </si>
  <si>
    <t xml:space="preserve">m3     </t>
  </si>
  <si>
    <t>36-002-4-1415917</t>
  </si>
  <si>
    <t>36-005-21.2.4.2-0415292</t>
  </si>
  <si>
    <t>db</t>
  </si>
  <si>
    <t>Építési iroda és raktár konténer telepítése 3 hónapra, Mobilbox MB20 típus, tétel tartalmazza a telepítés, szállítás díját, bérleti díjat a teljes építési időszakra, az elszállítás díját</t>
  </si>
  <si>
    <t>Ideiglenes melléklétesítmények</t>
  </si>
  <si>
    <t>Törmelék elszállítás</t>
  </si>
  <si>
    <t>Vakolatok,felületképzések</t>
  </si>
  <si>
    <t>Szigetelések</t>
  </si>
  <si>
    <t>m2</t>
  </si>
  <si>
    <t>FŐÖSSZESÍTŐ</t>
  </si>
  <si>
    <t>Homlokzati keretállványok, fém keretvázból, szintenkénti pallóterítéssel, korláttal, lábdesz-kával, 0,75-1,20 m padlószélességgel, munka-padló távolság 2,50 m, 2,00 kN/m˛ terhelhető-séggel, állványépítés MSZ és alkalmazás-technikai kézikönyv szerint,</t>
  </si>
  <si>
    <t>Bádogozás</t>
  </si>
  <si>
    <t>ÁRAZOTT KÖLTSÉGVETÉS</t>
  </si>
  <si>
    <t>m</t>
  </si>
  <si>
    <t>Lakatosszerkezetek</t>
  </si>
  <si>
    <t>Fa vagy műanyag nyílászáró szerke-zetek bontása, elhelyezése</t>
  </si>
  <si>
    <t>15-012-23.1-0023683</t>
  </si>
  <si>
    <t>Védőtető készítése, homlokzati keretállványra KRAUSE védőtető készítése homlokzati keretállványra</t>
  </si>
  <si>
    <t>15-012-23.2</t>
  </si>
  <si>
    <t>Védőtető készítése, gyalogos forgalomfolyosó készítése keretes állványrendszernél</t>
  </si>
  <si>
    <t>43-000-7</t>
  </si>
  <si>
    <t>43-003-8.3.1-0149664</t>
  </si>
  <si>
    <t>Ablak- vagy szemöldökpárkány bevonatos alumínium lemezből, 50 cm kiterített szélességig Ablakpárkány PREFA kétoldali poliészter bevonatú alumínium szalagból fényes felülettel, 0,7 mm vtg., Ksz: 45 cm</t>
  </si>
  <si>
    <r>
      <t xml:space="preserve">Kültéri vakolóprofilok elhelyezése, utólagos (táblás) hőszigetelő rendszerhez (EPS), PVC-ből, kemény PVC-ből, 6 - 9 mm hőszigeteléshez, </t>
    </r>
    <r>
      <rPr>
        <b/>
        <sz val="10"/>
        <rFont val="Times New Roman CE"/>
        <charset val="238"/>
      </rPr>
      <t xml:space="preserve">kávacsatlakozó profil </t>
    </r>
    <r>
      <rPr>
        <sz val="10"/>
        <rFont val="Times New Roman CE"/>
        <family val="1"/>
        <charset val="238"/>
      </rPr>
      <t>nyílászárókhoz PROTEKTOR kültéri kávacsatlakozó profil nyílászáróhoz 6-9 mm hőszigetelő</t>
    </r>
  </si>
  <si>
    <t xml:space="preserve">m      </t>
  </si>
  <si>
    <t>vakolathoz, kemény PVC, Cikkszám: 3728</t>
  </si>
  <si>
    <r>
      <t xml:space="preserve">mint előző: csak </t>
    </r>
    <r>
      <rPr>
        <b/>
        <sz val="10"/>
        <rFont val="Times New Roman CE"/>
        <charset val="238"/>
      </rPr>
      <t xml:space="preserve">vízorros élvédő </t>
    </r>
    <r>
      <rPr>
        <sz val="10"/>
        <rFont val="Times New Roman CE"/>
        <family val="1"/>
        <charset val="238"/>
      </rPr>
      <t>elhelyezés</t>
    </r>
  </si>
  <si>
    <t>36-090-4.2.2</t>
  </si>
  <si>
    <t>36-051-6.3.4-0191995</t>
  </si>
  <si>
    <t xml:space="preserve">m2 </t>
  </si>
  <si>
    <t>48-021-1.51.1.2.2-0190213</t>
  </si>
  <si>
    <t>48-010-1.1.2.2-0091260</t>
  </si>
  <si>
    <t>48-010-1.6.2.2-0092691</t>
  </si>
  <si>
    <t>12,00-24,00 munkapadló magasság között KRAUSE Stabilo homlokzati keretállvány 0,75 m padló szélességgel, 70 cm-es konzolos kiképzéssel</t>
  </si>
  <si>
    <t>15-012-21.3-0023003</t>
  </si>
  <si>
    <t xml:space="preserve">energetikai felújításának költségeiről  </t>
  </si>
  <si>
    <t>15-012-25.1</t>
  </si>
  <si>
    <t>Védőfüggöny állványszerkezetre</t>
  </si>
  <si>
    <t>Szegély, párkány, könyöklő bontása, 100 cm kiterített szélességig</t>
  </si>
  <si>
    <t>Vékonyvakolatok, színvakolatok felhordása alapozott, előkészített felületre, vödrös kiszerelésű anyagból, szilikát vékonyvakolat készítése, egy rétegben, 1,5-2,5 mm-es szemcsemérettel  silicate vékonyvakolat, dörzsölt 2 mm, I. színcsoport</t>
  </si>
  <si>
    <t>44-000-1.2</t>
  </si>
  <si>
    <t>48-007-21.21.2-0113421 (52)</t>
  </si>
  <si>
    <t>45-005-2.2</t>
  </si>
  <si>
    <t>fm</t>
  </si>
  <si>
    <t>45-004-4.1-0990115</t>
  </si>
  <si>
    <t>Betétrács, ablakrács bontása és visszahelyezése</t>
  </si>
  <si>
    <t xml:space="preserve">Lefolyó és függőereszcsatorna bontása és visszaszerelése a rögzítővasak meghosszabbításával </t>
  </si>
  <si>
    <t xml:space="preserve">Csemő Község  Önkormányzata </t>
  </si>
  <si>
    <t>Csemő</t>
  </si>
  <si>
    <t>Petőfi Sándor u. 1</t>
  </si>
  <si>
    <r>
      <t xml:space="preserve">Ladányi Mihály Általános Iskola: </t>
    </r>
    <r>
      <rPr>
        <sz val="12"/>
        <rFont val="Times New Roman CE"/>
        <charset val="238"/>
      </rPr>
      <t>Szent István út 34</t>
    </r>
  </si>
  <si>
    <t>Községi Önkormányzat Csemő</t>
  </si>
  <si>
    <t>Ladányi Mihály Általános Iskola</t>
  </si>
  <si>
    <t>36-007-9.2-0418702</t>
  </si>
  <si>
    <t>Lábazati vakolatzok: díszítő és lábazati műgyantás kötőanyagú vakolatréteg felhordása, kézi erővel, vödrös kiszerelésű anyagból. Refco gránit lábazati díszítő vakolat 2 mm- es szemcsemérettel</t>
  </si>
  <si>
    <r>
      <rPr>
        <b/>
        <sz val="10"/>
        <rFont val="Times New Roman"/>
        <family val="1"/>
        <charset val="238"/>
      </rPr>
      <t>Homlokzati hősziegetelés</t>
    </r>
    <r>
      <rPr>
        <sz val="10"/>
        <rFont val="Times New Roman"/>
        <family val="1"/>
        <charset val="238"/>
      </rPr>
      <t xml:space="preserve">, üvegszövet-háló erősítéssel, (mechanikai rögzítés, felületi zárás, valamint kiegészítő profilok külön tételben szerepelnek  egyenes élképzésű, </t>
    </r>
    <r>
      <rPr>
        <b/>
        <sz val="10"/>
        <rFont val="Times New Roman"/>
        <family val="1"/>
        <charset val="238"/>
      </rPr>
      <t>vakolható homlokzati KNAUF FKD-S kőzetgyapot hőszigetelő lapokkal</t>
    </r>
    <r>
      <rPr>
        <sz val="10"/>
        <rFont val="Times New Roman"/>
        <family val="1"/>
        <charset val="238"/>
      </rPr>
      <t>, ragasztóporból képzett ragasztóba, tagolt, sík, függőleges falon BAUMIT homlokzati hőszigetelő vagy ezzel egyenértékű más rendszer, 5</t>
    </r>
    <r>
      <rPr>
        <b/>
        <sz val="10"/>
        <rFont val="Times New Roman"/>
        <family val="1"/>
        <charset val="238"/>
      </rPr>
      <t xml:space="preserve"> cm  vtg-ban ablakkávában</t>
    </r>
  </si>
  <si>
    <r>
      <rPr>
        <b/>
        <sz val="10"/>
        <rFont val="Times New Roman"/>
        <family val="1"/>
        <charset val="238"/>
      </rPr>
      <t>Homlokzati hőszigetelés épületlábaza-ton</t>
    </r>
    <r>
      <rPr>
        <sz val="10"/>
        <rFont val="Times New Roman"/>
        <family val="1"/>
        <charset val="238"/>
      </rPr>
      <t>, foltonként ragasztva vagy megtá-masztva (rögzítés külön tételben), egy rétegben expandált polisztirolhab hőszige-telő lemezzel (</t>
    </r>
    <r>
      <rPr>
        <b/>
        <sz val="10"/>
        <rFont val="Times New Roman"/>
        <family val="1"/>
        <charset val="238"/>
      </rPr>
      <t xml:space="preserve">AUSTROTHERM Expert XPS </t>
    </r>
    <r>
      <rPr>
        <sz val="10"/>
        <rFont val="Times New Roman"/>
        <family val="1"/>
        <charset val="238"/>
      </rPr>
      <t xml:space="preserve">200 hőszigetelő lemez,  </t>
    </r>
    <r>
      <rPr>
        <b/>
        <sz val="10"/>
        <rFont val="Times New Roman"/>
        <family val="1"/>
        <charset val="238"/>
      </rPr>
      <t xml:space="preserve">vastagság 120 mm , </t>
    </r>
    <r>
      <rPr>
        <sz val="10"/>
        <rFont val="Times New Roman"/>
        <family val="1"/>
        <charset val="238"/>
      </rPr>
      <t>hővezetési ellenállás Rd= 2,00 m2K/W</t>
    </r>
  </si>
  <si>
    <r>
      <rPr>
        <b/>
        <sz val="10"/>
        <rFont val="Times New Roman"/>
        <family val="1"/>
        <charset val="238"/>
      </rPr>
      <t>Homlokzati hőszigetelés</t>
    </r>
    <r>
      <rPr>
        <sz val="10"/>
        <rFont val="Times New Roman"/>
        <family val="1"/>
        <charset val="238"/>
      </rPr>
      <t xml:space="preserve">, üvegszövet-háló erősítéssel, (mechanikai rögzítés, felületi zárás, valamint kiegészítő profilok külön tételben szerepelnek ) egyenes élképzésű, </t>
    </r>
    <r>
      <rPr>
        <b/>
        <sz val="10"/>
        <rFont val="Times New Roman"/>
        <family val="1"/>
        <charset val="238"/>
      </rPr>
      <t>AUSTROTHERM Grafit Reflex hőszigetelő lapokkal</t>
    </r>
    <r>
      <rPr>
        <sz val="10"/>
        <rFont val="Times New Roman"/>
        <family val="1"/>
        <charset val="238"/>
      </rPr>
      <t xml:space="preserve">, ragasztó-porból képzett ragasztóba, tagolt, sík, függőleges falon BAUMIT EPS homlokzati hőszigetelő vagy ezzel egyenértékű más rendszer, </t>
    </r>
    <r>
      <rPr>
        <b/>
        <sz val="10"/>
        <rFont val="Times New Roman"/>
        <family val="1"/>
        <charset val="238"/>
      </rPr>
      <t>15 cm  vtg-ban</t>
    </r>
  </si>
  <si>
    <r>
      <rPr>
        <b/>
        <sz val="10"/>
        <rFont val="Times New Roman"/>
        <family val="1"/>
        <charset val="238"/>
      </rPr>
      <t>Hőszigetelő táblák pontszerű mechanikai rögzítése,</t>
    </r>
    <r>
      <rPr>
        <sz val="10"/>
        <rFont val="Times New Roman"/>
        <family val="1"/>
        <charset val="238"/>
      </rPr>
      <t xml:space="preserve"> homlokzaton, beton aljzatszerkezethez,műanyag vagy fém beütőszeges műanyag beütődübelekkel lapvastagság: 100 mm, </t>
    </r>
    <r>
      <rPr>
        <b/>
        <sz val="10"/>
        <rFont val="Times New Roman"/>
        <family val="1"/>
        <charset val="238"/>
      </rPr>
      <t xml:space="preserve">175 mm hosszú </t>
    </r>
    <r>
      <rPr>
        <sz val="10"/>
        <rFont val="Times New Roman"/>
        <family val="1"/>
        <charset val="238"/>
      </rPr>
      <t>(homlokzat)</t>
    </r>
  </si>
  <si>
    <r>
      <rPr>
        <b/>
        <sz val="10"/>
        <rFont val="Times New Roman"/>
        <family val="1"/>
        <charset val="238"/>
      </rPr>
      <t>Hőszigetelő táblák pontszerű mechanikai rögzítése,</t>
    </r>
    <r>
      <rPr>
        <sz val="10"/>
        <rFont val="Times New Roman"/>
        <family val="1"/>
        <charset val="238"/>
      </rPr>
      <t xml:space="preserve"> homlokzaton, beton aljzatszerkezethez,műanyag vagy fém beütőszeges műanyag beütődübelekkel lapvastagság: 100 mm, </t>
    </r>
    <r>
      <rPr>
        <b/>
        <sz val="10"/>
        <rFont val="Times New Roman"/>
        <family val="1"/>
        <charset val="238"/>
      </rPr>
      <t xml:space="preserve">150 mm hosszú </t>
    </r>
    <r>
      <rPr>
        <sz val="10"/>
        <rFont val="Times New Roman"/>
        <family val="1"/>
        <charset val="238"/>
      </rPr>
      <t>(lábazat)</t>
    </r>
  </si>
  <si>
    <t>Egyéb</t>
  </si>
  <si>
    <t>ktg</t>
  </si>
  <si>
    <t>Összesen:</t>
  </si>
  <si>
    <t>Fa nyílászáró szerkezetek Óvatos bontása,  ajtó, ablak 2 m2-ig</t>
  </si>
  <si>
    <t>Bontott nyílászárók elszállítása</t>
  </si>
  <si>
    <t>m3</t>
  </si>
  <si>
    <t xml:space="preserve">Nyíláskeret javítása beltérben, sarokösz-szedolgozással, 16-20 cm kiterített szélességig, hiánypótlás 5-25% között, nyílászáró bontás utáni káva helyre-állítás(Glettelés,fehér diszperzit) </t>
  </si>
  <si>
    <t>Fenstherm Future 76 vagy azzal egyen-értékű (Uf&lt;=1,1 W/m2K)műanyag osz-tott ablakszerkezet: nyíló-bukó, bukó, fix elemekkel, fehér színben, üvegezés 3 ré-tegű műanyag távtartós (Ug&lt;=0,6 W/m2K), körben toktoldó, belső oldalon takaróprofil, külső pár-</t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</si>
  <si>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250x180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</si>
  <si>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</si>
  <si>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A1*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</si>
  <si>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A2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</si>
  <si>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250x90 cm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</si>
  <si>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280x100 cm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</si>
  <si>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180x90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</si>
  <si>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A2*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</si>
  <si>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A2**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</si>
  <si>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A2***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</si>
  <si>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280x90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</si>
  <si>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A3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</si>
  <si>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200×180 cm</t>
    </r>
  </si>
  <si>
    <t>Fenstherm Future 76 vagy azzal egyen-értékű (Uf&lt;=1,1 W/m2K)műanyag osz-tott ablakszerkezet: nyíló-bukó elemekkel,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</si>
  <si>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A4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</si>
  <si>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120×180 cm</t>
    </r>
  </si>
  <si>
    <t>Fenstherm Future 76 vagy azzal egyen-értékű (Uf&lt;=1,1 W/m2K)műanyag osz-tott ablakszerkezet: nyíló-bukó, bukó elemekkel,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</si>
  <si>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A4*</t>
    </r>
  </si>
  <si>
    <t>Fenstherm Future 76 vagy azzal egyen-értékű (Uf&lt;=1,1 W/m2K)műanyag osz-tott fix üvegablak,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</si>
  <si>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A5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</si>
  <si>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200×280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</si>
  <si>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A6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</si>
  <si>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300×290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</si>
  <si>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A6*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</si>
  <si>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A6**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</si>
  <si>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240×290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</si>
  <si>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A7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</si>
  <si>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60×90 cm</t>
    </r>
  </si>
  <si>
    <t>Fenstherm Future 76 vagy azzal egyen-értékű (Uf&lt;=1,1 W/m2K)műanyag nyíló-bukó ablak,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</si>
  <si>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A7*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</si>
  <si>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60×60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</si>
  <si>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A8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</si>
  <si>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60×180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</si>
  <si>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A9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</si>
  <si>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90×150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</si>
  <si>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A9*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</si>
  <si>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280×180 cm</t>
    </r>
  </si>
  <si>
    <t>Fenstherm Future 76 vagy azzal egyen-értékű (Uf&lt;=1,1 W/m2K)műanyag nyíló-bukó,bukó ablak,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</si>
  <si>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A10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</si>
  <si>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90×60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</si>
  <si>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A11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</si>
  <si>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180×90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</si>
  <si>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A12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</si>
  <si>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A13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</si>
  <si>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90×90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</si>
  <si>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A14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</si>
  <si>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240×180 cm</t>
    </r>
  </si>
  <si>
    <t>Fenstherm Future 76 vagy azzal egyen-értékű (Uf&lt;=1,1 W/m2K)műanyag nyíló-bukó, bukó ablak,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</si>
  <si>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A16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</si>
  <si>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A17*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</si>
  <si>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260×180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</si>
  <si>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A18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</si>
  <si>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120×150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</si>
  <si>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A19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</si>
  <si>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200×240cm</t>
    </r>
  </si>
  <si>
    <t>Fenstherm Future 76 vagy azzal egyen-értékű (Uf&lt;=1,1 W/m2K)műanyag osztott fix ablak, fehér színben, üvegezés 3 ré-tegű műanyag távtartós (Ug&lt;=0,6 W/m2K), körben toktoldó, belső oldalon takaróprofil, külső pár-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</si>
  <si>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A19*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</si>
  <si>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 A20</t>
    </r>
  </si>
  <si>
    <r>
      <t xml:space="preserve">kánnyal,  belső könyöklővel konszigná-cióban jelölt műszaki tartalommal, Uw&lt;1,0 W/m2K   </t>
    </r>
    <r>
      <rPr>
        <b/>
        <sz val="10"/>
        <rFont val="Times New Roman CE"/>
        <charset val="238"/>
      </rPr>
      <t xml:space="preserve"> NM 320×280cm</t>
    </r>
  </si>
  <si>
    <t xml:space="preserve">Fenstherm Future 76 vagy azzal egyen-értékű (Uf&lt;=1,1 W/m2K)műanyag kifelé nyíló bejárati ajtós szerkezet, fehér színben, üvegezés 3 ré-tegű műanyag távtartós (Ug&lt;=0,6 W/m2K), körben toktoldó, belső oldalon takaróprofil, 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</si>
  <si>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B1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</si>
  <si>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200×280cm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</si>
  <si>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B1*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</si>
  <si>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210×280cm</t>
    </r>
  </si>
  <si>
    <t xml:space="preserve">Fenstherm Future 76 vagy azzal egyen-értékű (Uf&lt;=1,1 W/m2K)műanyag befelé nyíló bejárati ajtós szerkezet, fehér színben, üvegezés 3 ré-tegű műanyag távtartós (Ug&lt;=0,6 W/m2K), körben toktoldó, belső oldalon takaróprofil, </t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</si>
  <si>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B2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</si>
  <si>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100×290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</si>
  <si>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B3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</si>
  <si>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320×280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</si>
  <si>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B4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</si>
  <si>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125×280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</si>
  <si>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B5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</si>
  <si>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255×285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</si>
  <si>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B6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</si>
  <si>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255×280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</si>
  <si>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B7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</si>
  <si>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120×290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</si>
  <si>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B7*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</si>
  <si>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100×240 cm</t>
    </r>
  </si>
  <si>
    <r>
      <t>Konszignációs jel:</t>
    </r>
    <r>
      <rPr>
        <b/>
        <sz val="10"/>
        <color theme="1"/>
        <rFont val="Times New Roman"/>
        <family val="1"/>
        <charset val="238"/>
      </rPr>
      <t xml:space="preserve">   B8</t>
    </r>
  </si>
  <si>
    <r>
      <t xml:space="preserve"> konszignációban jelölt műszaki tartalommal, Uw&lt;1,0 W/m2K                 </t>
    </r>
    <r>
      <rPr>
        <b/>
        <sz val="10"/>
        <rFont val="Times New Roman CE"/>
        <charset val="238"/>
      </rPr>
      <t xml:space="preserve"> NM 150×240 cm</t>
    </r>
  </si>
  <si>
    <t>48-007-41.1.5.1-0154415</t>
  </si>
  <si>
    <t>48-007-56.1.3.1-0113544</t>
  </si>
  <si>
    <t xml:space="preserve">  műszakilag egyenértékű más általános kőzetgyapot szigetelőlap 1000x600 mm, 100+120 mm vtg (pl.KNAUF INSULATION MPN vagy ISOVER DOMO)</t>
  </si>
  <si>
    <t xml:space="preserve">Padlásfödémen hőszigetelő anyag elhelyezése, vízszintes felületen, nem járható födémre, szálas szigetelő anyaggal (üveggyapot, kőzetgyapot) URSA SF38 kasírozatlan többfunkciós öntartós ásványgyapot lemezzel (EcD=0,038 W/mK) vagy vele </t>
  </si>
  <si>
    <t>35-006-6</t>
  </si>
  <si>
    <t>Padlásjárda zárlécvázzal, 50 cm szélességig</t>
  </si>
  <si>
    <t>Alátét- és elválasztó rétegek beépítése, védőlemez-, műanyagfátyol-, fólia vagy műanyagfilc egy rétegben, átlapolással, rögzítés nélkül, padló, födém szigeteléseknél, vízszintes felületen AUSTROTHERM páraáteresztő fólia, 0,09 mm vastagságú, 2 m szélességű</t>
  </si>
  <si>
    <t>ÁRAZATLAN KÖLTSÉGVETÉS</t>
  </si>
  <si>
    <r>
      <rPr>
        <b/>
        <sz val="10"/>
        <rFont val="Times New Roman"/>
        <family val="1"/>
        <charset val="238"/>
      </rPr>
      <t xml:space="preserve">Napelemes rendszer </t>
    </r>
    <r>
      <rPr>
        <sz val="10"/>
        <rFont val="Times New Roman"/>
        <family val="1"/>
        <charset val="238"/>
      </rPr>
      <t>kiépítése a hozzá tartozó invertelekkel, tartószerkezetekkel, bekötésekkel</t>
    </r>
  </si>
  <si>
    <t>Kelt: ……………………………..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</si>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</sst>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38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0"/>
      <name val="terc time"/>
      <charset val="2"/>
    </font>
    <font>
      <b/>
      <sz val="12"/>
      <name val="Times New Roman CE"/>
      <charset val="238"/>
    </font>
    <font>
      <b/>
      <sz val="12"/>
      <name val="Times New Roman CE"/>
      <family val="1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Arial CE"/>
    </font>
    <font>
      <sz val="10"/>
      <name val="Times New Roman CE"/>
      <family val="1"/>
    </font>
    <font>
      <b/>
      <sz val="16"/>
      <name val="Times New Roman CE"/>
      <family val="1"/>
    </font>
    <font>
      <b/>
      <sz val="14"/>
      <name val="Times New Roman CE"/>
      <family val="1"/>
    </font>
    <font>
      <b/>
      <sz val="13"/>
      <name val="Times New Roman CE"/>
      <family val="1"/>
    </font>
    <font>
      <b/>
      <sz val="11"/>
      <name val="Times New Roman CE"/>
      <family val="1"/>
    </font>
    <font>
      <sz val="12"/>
      <name val="Times New Roman CE"/>
    </font>
    <font>
      <sz val="10"/>
      <color indexed="8"/>
      <name val="Times New Roman CE"/>
      <charset val="238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name val="Bodoni MT Black"/>
      <family val="1"/>
    </font>
    <font>
      <b/>
      <sz val="14"/>
      <name val="Times New Roman CE"/>
      <charset val="238"/>
    </font>
    <font>
      <sz val="12"/>
      <name val="Times New Roman CE"/>
      <charset val="238"/>
    </font>
    <font>
      <b/>
      <sz val="16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Times New Roman CE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 CE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/>
    <xf numFmtId="0" fontId="34" fillId="0" borderId="0"/>
  </cellStyleXfs>
  <cellXfs count="154">
    <xf numFmtId="0" fontId="0" fillId="0" borderId="0" xfId="0"/>
    <xf numFmtId="0" fontId="0" fillId="0" borderId="0" xfId="0" applyBorder="1"/>
    <xf numFmtId="0" fontId="0" fillId="0" borderId="0" xfId="0" applyBorder="1" applyAlignment="1"/>
    <xf numFmtId="0" fontId="4" fillId="0" borderId="0" xfId="0" applyFont="1" applyBorder="1"/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0" fillId="0" borderId="0" xfId="0" applyFont="1" applyAlignment="1">
      <alignment horizontal="right" vertical="top" wrapText="1"/>
    </xf>
    <xf numFmtId="49" fontId="9" fillId="0" borderId="0" xfId="0" applyNumberFormat="1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164" fontId="5" fillId="0" borderId="6" xfId="0" applyNumberFormat="1" applyFont="1" applyBorder="1" applyAlignment="1">
      <alignment horizontal="center" vertical="center" wrapText="1"/>
    </xf>
    <xf numFmtId="0" fontId="17" fillId="0" borderId="0" xfId="1" applyFont="1" applyAlignment="1">
      <alignment vertical="top" wrapText="1"/>
    </xf>
    <xf numFmtId="0" fontId="17" fillId="0" borderId="0" xfId="1" applyFont="1" applyBorder="1" applyAlignment="1">
      <alignment vertical="top" wrapText="1"/>
    </xf>
    <xf numFmtId="3" fontId="17" fillId="0" borderId="0" xfId="1" applyNumberFormat="1" applyFont="1" applyBorder="1" applyAlignment="1">
      <alignment horizontal="center" wrapText="1"/>
    </xf>
    <xf numFmtId="0" fontId="17" fillId="0" borderId="13" xfId="1" applyFont="1" applyBorder="1" applyAlignment="1">
      <alignment vertical="top" wrapText="1"/>
    </xf>
    <xf numFmtId="0" fontId="17" fillId="0" borderId="14" xfId="1" applyFont="1" applyBorder="1" applyAlignment="1">
      <alignment vertical="top" wrapText="1"/>
    </xf>
    <xf numFmtId="3" fontId="17" fillId="0" borderId="14" xfId="1" applyNumberFormat="1" applyFont="1" applyBorder="1" applyAlignment="1">
      <alignment horizontal="center" wrapText="1"/>
    </xf>
    <xf numFmtId="3" fontId="17" fillId="0" borderId="15" xfId="1" applyNumberFormat="1" applyFont="1" applyBorder="1" applyAlignment="1">
      <alignment horizontal="center" wrapText="1"/>
    </xf>
    <xf numFmtId="0" fontId="17" fillId="0" borderId="16" xfId="1" applyFont="1" applyBorder="1" applyAlignment="1">
      <alignment vertical="top" wrapText="1"/>
    </xf>
    <xf numFmtId="3" fontId="17" fillId="0" borderId="17" xfId="1" applyNumberFormat="1" applyFont="1" applyBorder="1" applyAlignment="1">
      <alignment horizontal="center" wrapText="1"/>
    </xf>
    <xf numFmtId="0" fontId="17" fillId="0" borderId="0" xfId="1" applyFont="1" applyFill="1" applyBorder="1" applyAlignment="1">
      <alignment vertical="top" wrapText="1"/>
    </xf>
    <xf numFmtId="3" fontId="17" fillId="0" borderId="0" xfId="1" applyNumberFormat="1" applyFont="1" applyFill="1" applyBorder="1" applyAlignment="1">
      <alignment horizontal="center" wrapText="1"/>
    </xf>
    <xf numFmtId="3" fontId="17" fillId="0" borderId="17" xfId="1" applyNumberFormat="1" applyFont="1" applyFill="1" applyBorder="1" applyAlignment="1">
      <alignment horizontal="center" wrapText="1"/>
    </xf>
    <xf numFmtId="0" fontId="18" fillId="0" borderId="17" xfId="1" applyFont="1" applyFill="1" applyBorder="1" applyAlignment="1">
      <alignment horizontal="center" vertical="top" wrapText="1"/>
    </xf>
    <xf numFmtId="0" fontId="19" fillId="0" borderId="17" xfId="1" applyFont="1" applyFill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vertical="top" wrapText="1"/>
    </xf>
    <xf numFmtId="3" fontId="17" fillId="0" borderId="18" xfId="1" applyNumberFormat="1" applyFont="1" applyFill="1" applyBorder="1" applyAlignment="1">
      <alignment horizontal="center" wrapText="1"/>
    </xf>
    <xf numFmtId="0" fontId="21" fillId="0" borderId="17" xfId="1" applyFont="1" applyBorder="1" applyAlignment="1">
      <alignment horizontal="center" vertical="top" wrapText="1"/>
    </xf>
    <xf numFmtId="0" fontId="17" fillId="0" borderId="19" xfId="1" applyFont="1" applyBorder="1" applyAlignment="1">
      <alignment vertical="top" wrapText="1"/>
    </xf>
    <xf numFmtId="0" fontId="22" fillId="0" borderId="20" xfId="1" applyFont="1" applyBorder="1" applyAlignment="1">
      <alignment vertical="top" wrapText="1"/>
    </xf>
    <xf numFmtId="3" fontId="22" fillId="0" borderId="20" xfId="1" applyNumberFormat="1" applyFont="1" applyBorder="1" applyAlignment="1">
      <alignment horizontal="center" wrapText="1"/>
    </xf>
    <xf numFmtId="3" fontId="22" fillId="0" borderId="21" xfId="1" applyNumberFormat="1" applyFont="1" applyBorder="1" applyAlignment="1">
      <alignment horizontal="center" wrapText="1"/>
    </xf>
    <xf numFmtId="0" fontId="22" fillId="0" borderId="0" xfId="1" applyFont="1" applyBorder="1" applyAlignment="1">
      <alignment vertical="top" wrapText="1"/>
    </xf>
    <xf numFmtId="3" fontId="22" fillId="0" borderId="0" xfId="1" applyNumberFormat="1" applyFont="1" applyBorder="1" applyAlignment="1">
      <alignment horizont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49" fontId="15" fillId="0" borderId="0" xfId="0" applyNumberFormat="1" applyFont="1" applyAlignment="1">
      <alignment vertical="top" wrapText="1"/>
    </xf>
    <xf numFmtId="0" fontId="15" fillId="0" borderId="0" xfId="0" applyFont="1" applyAlignment="1">
      <alignment horizontal="righ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8" fillId="0" borderId="5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49" fontId="23" fillId="0" borderId="0" xfId="0" applyNumberFormat="1" applyFont="1" applyAlignment="1">
      <alignment vertical="top" wrapText="1"/>
    </xf>
    <xf numFmtId="0" fontId="23" fillId="0" borderId="0" xfId="0" applyFont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3" fontId="23" fillId="0" borderId="0" xfId="0" applyNumberFormat="1" applyFont="1" applyAlignment="1">
      <alignment horizontal="right" vertical="top" wrapText="1"/>
    </xf>
    <xf numFmtId="3" fontId="9" fillId="0" borderId="0" xfId="0" applyNumberFormat="1" applyFont="1" applyFill="1" applyAlignment="1">
      <alignment horizontal="right" vertical="top" wrapText="1"/>
    </xf>
    <xf numFmtId="3" fontId="7" fillId="0" borderId="5" xfId="0" applyNumberFormat="1" applyFont="1" applyBorder="1" applyAlignment="1">
      <alignment horizontal="right" vertical="top" wrapText="1"/>
    </xf>
    <xf numFmtId="3" fontId="7" fillId="0" borderId="0" xfId="0" applyNumberFormat="1" applyFont="1" applyBorder="1" applyAlignment="1">
      <alignment horizontal="right" vertical="top" wrapText="1"/>
    </xf>
    <xf numFmtId="3" fontId="15" fillId="0" borderId="0" xfId="0" applyNumberFormat="1" applyFont="1" applyAlignment="1">
      <alignment horizontal="right" vertical="top" wrapText="1"/>
    </xf>
    <xf numFmtId="3" fontId="8" fillId="0" borderId="5" xfId="0" applyNumberFormat="1" applyFont="1" applyBorder="1" applyAlignment="1">
      <alignment horizontal="righ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5" xfId="0" applyFont="1" applyBorder="1" applyAlignment="1">
      <alignment vertical="top" wrapText="1"/>
    </xf>
    <xf numFmtId="0" fontId="24" fillId="0" borderId="5" xfId="0" applyFont="1" applyBorder="1" applyAlignment="1">
      <alignment horizontal="right" vertical="top" wrapText="1"/>
    </xf>
    <xf numFmtId="0" fontId="25" fillId="0" borderId="0" xfId="0" applyFont="1" applyAlignment="1">
      <alignment horizontal="left" vertical="top" wrapText="1"/>
    </xf>
    <xf numFmtId="0" fontId="25" fillId="0" borderId="0" xfId="0" applyFont="1" applyAlignment="1">
      <alignment vertical="top" wrapText="1"/>
    </xf>
    <xf numFmtId="49" fontId="25" fillId="0" borderId="0" xfId="0" applyNumberFormat="1" applyFont="1" applyAlignment="1">
      <alignment vertical="top" wrapText="1"/>
    </xf>
    <xf numFmtId="0" fontId="25" fillId="0" borderId="0" xfId="0" applyFont="1" applyAlignment="1">
      <alignment horizontal="right" vertical="top" wrapText="1"/>
    </xf>
    <xf numFmtId="3" fontId="24" fillId="0" borderId="5" xfId="0" applyNumberFormat="1" applyFont="1" applyBorder="1" applyAlignment="1">
      <alignment horizontal="right" vertical="top" wrapText="1"/>
    </xf>
    <xf numFmtId="0" fontId="9" fillId="0" borderId="0" xfId="0" applyFont="1" applyFill="1" applyAlignment="1">
      <alignment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>
      <alignment horizontal="right" vertical="top" wrapText="1"/>
    </xf>
    <xf numFmtId="3" fontId="24" fillId="0" borderId="0" xfId="0" applyNumberFormat="1" applyFont="1" applyBorder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6" fillId="0" borderId="0" xfId="0" applyFont="1" applyFill="1" applyBorder="1" applyAlignment="1">
      <alignment vertical="top" wrapText="1"/>
    </xf>
    <xf numFmtId="0" fontId="26" fillId="0" borderId="0" xfId="0" applyFont="1" applyFill="1" applyAlignment="1">
      <alignment vertical="top"/>
    </xf>
    <xf numFmtId="3" fontId="26" fillId="0" borderId="0" xfId="0" applyNumberFormat="1" applyFont="1" applyAlignment="1">
      <alignment horizontal="right" vertical="top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3" fontId="26" fillId="0" borderId="0" xfId="0" applyNumberFormat="1" applyFont="1" applyAlignment="1">
      <alignment horizontal="right" wrapText="1"/>
    </xf>
    <xf numFmtId="0" fontId="26" fillId="0" borderId="0" xfId="0" applyFont="1" applyFill="1" applyAlignment="1">
      <alignment vertical="top" wrapText="1"/>
    </xf>
    <xf numFmtId="3" fontId="26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4" fillId="0" borderId="0" xfId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0" xfId="1" applyFont="1" applyFill="1" applyBorder="1" applyAlignment="1">
      <alignment vertical="top" wrapText="1"/>
    </xf>
    <xf numFmtId="0" fontId="15" fillId="0" borderId="0" xfId="0" applyFont="1" applyBorder="1" applyAlignment="1">
      <alignment horizontal="left" vertical="top" wrapText="1"/>
    </xf>
    <xf numFmtId="164" fontId="27" fillId="0" borderId="6" xfId="0" applyNumberFormat="1" applyFont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28" fillId="0" borderId="0" xfId="0" applyFont="1"/>
    <xf numFmtId="3" fontId="15" fillId="0" borderId="0" xfId="0" applyNumberFormat="1" applyFont="1" applyBorder="1" applyAlignment="1">
      <alignment horizontal="right" vertical="top" wrapText="1"/>
    </xf>
    <xf numFmtId="0" fontId="25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horizontal="right" vertical="top" wrapText="1"/>
    </xf>
    <xf numFmtId="0" fontId="1" fillId="0" borderId="2" xfId="0" applyFont="1" applyBorder="1" applyAlignment="1">
      <alignment vertical="center" wrapText="1"/>
    </xf>
    <xf numFmtId="3" fontId="15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Alignment="1">
      <alignment vertical="top" wrapText="1"/>
    </xf>
    <xf numFmtId="0" fontId="15" fillId="0" borderId="0" xfId="0" applyFont="1" applyFill="1" applyAlignment="1">
      <alignment horizontal="left" vertical="top" wrapText="1"/>
    </xf>
    <xf numFmtId="0" fontId="27" fillId="0" borderId="19" xfId="0" applyFont="1" applyBorder="1" applyAlignment="1">
      <alignment horizontal="left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0" fillId="0" borderId="6" xfId="0" applyBorder="1"/>
    <xf numFmtId="0" fontId="32" fillId="0" borderId="0" xfId="0" applyFont="1" applyAlignment="1">
      <alignment vertical="top" wrapText="1"/>
    </xf>
    <xf numFmtId="0" fontId="32" fillId="0" borderId="0" xfId="0" applyFont="1" applyFill="1" applyAlignment="1">
      <alignment horizontal="right" vertical="top" wrapText="1"/>
    </xf>
    <xf numFmtId="0" fontId="14" fillId="0" borderId="0" xfId="0" applyFont="1" applyFill="1" applyAlignment="1">
      <alignment vertical="top" wrapText="1"/>
    </xf>
    <xf numFmtId="3" fontId="14" fillId="0" borderId="0" xfId="0" applyNumberFormat="1" applyFont="1" applyAlignment="1">
      <alignment horizontal="right" vertical="top" wrapText="1"/>
    </xf>
    <xf numFmtId="3" fontId="15" fillId="0" borderId="0" xfId="0" applyNumberFormat="1" applyFont="1" applyFill="1" applyAlignment="1">
      <alignment horizontal="right" vertical="top" wrapText="1"/>
    </xf>
    <xf numFmtId="0" fontId="35" fillId="0" borderId="0" xfId="2" applyFont="1" applyAlignment="1">
      <alignment horizontal="right" vertical="top" wrapText="1"/>
    </xf>
    <xf numFmtId="0" fontId="35" fillId="0" borderId="0" xfId="2" applyFont="1" applyAlignment="1">
      <alignment vertical="top" wrapText="1"/>
    </xf>
    <xf numFmtId="3" fontId="35" fillId="0" borderId="0" xfId="2" applyNumberFormat="1" applyFont="1" applyAlignment="1">
      <alignment horizontal="right" vertical="top" wrapText="1"/>
    </xf>
    <xf numFmtId="3" fontId="35" fillId="0" borderId="0" xfId="2" applyNumberFormat="1" applyFont="1" applyFill="1" applyAlignment="1">
      <alignment horizontal="right" vertical="top" wrapText="1"/>
    </xf>
    <xf numFmtId="0" fontId="33" fillId="0" borderId="0" xfId="0" applyFont="1" applyBorder="1" applyAlignment="1">
      <alignment horizontal="left" vertical="center"/>
    </xf>
    <xf numFmtId="0" fontId="37" fillId="0" borderId="0" xfId="0" applyFont="1" applyAlignment="1">
      <alignment vertical="top" wrapText="1"/>
    </xf>
    <xf numFmtId="0" fontId="18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center" vertical="top" wrapText="1"/>
    </xf>
    <xf numFmtId="2" fontId="19" fillId="0" borderId="0" xfId="1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horizontal="center" vertical="center"/>
    </xf>
    <xf numFmtId="0" fontId="29" fillId="0" borderId="0" xfId="1" applyFont="1" applyFill="1" applyBorder="1" applyAlignment="1">
      <alignment horizontal="left" vertical="center"/>
    </xf>
    <xf numFmtId="0" fontId="18" fillId="0" borderId="0" xfId="1" applyFont="1" applyFill="1" applyBorder="1" applyAlignment="1">
      <alignment horizontal="left" vertical="center"/>
    </xf>
    <xf numFmtId="0" fontId="31" fillId="0" borderId="0" xfId="1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/>
    </xf>
    <xf numFmtId="0" fontId="1" fillId="0" borderId="4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3" fontId="14" fillId="0" borderId="24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</cellXfs>
  <cellStyles count="3">
    <cellStyle name="Normal" xfId="1"/>
    <cellStyle name="Normál" xfId="0" builtinId="0"/>
    <cellStyle name="Normá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28" workbookViewId="0">
      <selection activeCell="H11" sqref="H11"/>
    </sheetView>
  </sheetViews>
  <sheetFormatPr defaultRowHeight="12.75"/>
  <cols>
    <col min="1" max="1" width="5" customWidth="1"/>
    <col min="2" max="2" width="5.140625" customWidth="1"/>
    <col min="3" max="3" width="35.28515625" customWidth="1"/>
    <col min="4" max="4" width="31.85546875" customWidth="1"/>
    <col min="5" max="5" width="4" customWidth="1"/>
    <col min="6" max="6" width="3.7109375" customWidth="1"/>
  </cols>
  <sheetData>
    <row r="1" spans="1:5">
      <c r="A1" s="31"/>
      <c r="B1" s="31"/>
      <c r="C1" s="32"/>
      <c r="D1" s="33"/>
      <c r="E1" s="33"/>
    </row>
    <row r="2" spans="1:5">
      <c r="A2" s="31"/>
      <c r="B2" s="34"/>
      <c r="C2" s="35"/>
      <c r="D2" s="36"/>
      <c r="E2" s="37"/>
    </row>
    <row r="3" spans="1:5">
      <c r="A3" s="31"/>
      <c r="B3" s="38"/>
      <c r="C3" s="32"/>
      <c r="D3" s="33"/>
      <c r="E3" s="39"/>
    </row>
    <row r="4" spans="1:5" ht="15.75">
      <c r="A4" s="31"/>
      <c r="B4" s="38"/>
      <c r="C4" s="100" t="s">
        <v>77</v>
      </c>
      <c r="D4" s="33"/>
      <c r="E4" s="39"/>
    </row>
    <row r="5" spans="1:5" ht="15.75">
      <c r="A5" s="31"/>
      <c r="B5" s="38"/>
      <c r="C5" s="110" t="s">
        <v>78</v>
      </c>
      <c r="D5" s="33"/>
      <c r="E5" s="39"/>
    </row>
    <row r="6" spans="1:5">
      <c r="A6" s="31"/>
      <c r="B6" s="38"/>
      <c r="C6" s="32" t="s">
        <v>79</v>
      </c>
      <c r="D6" s="33"/>
      <c r="E6" s="39"/>
    </row>
    <row r="7" spans="1:5">
      <c r="A7" s="31"/>
      <c r="B7" s="38"/>
      <c r="C7" s="32"/>
      <c r="D7" s="33"/>
      <c r="E7" s="39"/>
    </row>
    <row r="8" spans="1:5">
      <c r="A8" s="31"/>
      <c r="B8" s="38"/>
      <c r="C8" s="32"/>
      <c r="D8" s="33"/>
      <c r="E8" s="39"/>
    </row>
    <row r="9" spans="1:5">
      <c r="A9" s="31"/>
      <c r="B9" s="38"/>
      <c r="C9" s="32"/>
      <c r="D9" s="33"/>
      <c r="E9" s="39"/>
    </row>
    <row r="10" spans="1:5">
      <c r="A10" s="31"/>
      <c r="B10" s="38"/>
      <c r="C10" s="32"/>
      <c r="D10" s="33"/>
      <c r="E10" s="39"/>
    </row>
    <row r="11" spans="1:5">
      <c r="A11" s="31"/>
      <c r="B11" s="38"/>
      <c r="C11" s="32"/>
      <c r="D11" s="33"/>
      <c r="E11" s="39"/>
    </row>
    <row r="12" spans="1:5">
      <c r="A12" s="31"/>
      <c r="B12" s="38"/>
      <c r="C12" s="32"/>
      <c r="D12" s="33"/>
      <c r="E12" s="39"/>
    </row>
    <row r="13" spans="1:5">
      <c r="A13" s="31"/>
      <c r="B13" s="38"/>
      <c r="C13" s="40"/>
      <c r="D13" s="41"/>
      <c r="E13" s="42"/>
    </row>
    <row r="14" spans="1:5" ht="20.25">
      <c r="A14" s="31"/>
      <c r="B14" s="38"/>
      <c r="C14" s="133" t="s">
        <v>186</v>
      </c>
      <c r="D14" s="133"/>
      <c r="E14" s="43"/>
    </row>
    <row r="15" spans="1:5" ht="20.25">
      <c r="A15" s="31"/>
      <c r="B15" s="38"/>
      <c r="C15" s="109"/>
      <c r="D15" s="109"/>
      <c r="E15" s="43"/>
    </row>
    <row r="16" spans="1:5" ht="20.25">
      <c r="A16" s="31"/>
      <c r="B16" s="38"/>
      <c r="C16" s="109"/>
      <c r="D16" s="109"/>
      <c r="E16" s="43"/>
    </row>
    <row r="17" spans="1:5" ht="20.25">
      <c r="A17" s="31"/>
      <c r="B17" s="38"/>
      <c r="C17" s="109"/>
      <c r="D17" s="109"/>
      <c r="E17" s="43"/>
    </row>
    <row r="18" spans="1:5" ht="11.25" customHeight="1">
      <c r="A18" s="31"/>
      <c r="B18" s="38"/>
      <c r="C18" s="109"/>
      <c r="D18" s="109"/>
      <c r="E18" s="43"/>
    </row>
    <row r="19" spans="1:5" ht="20.25">
      <c r="A19" s="31"/>
      <c r="B19" s="38"/>
      <c r="C19" s="139" t="s">
        <v>80</v>
      </c>
      <c r="D19" s="140"/>
      <c r="E19" s="43"/>
    </row>
    <row r="20" spans="1:5" ht="20.25">
      <c r="A20" s="31"/>
      <c r="B20" s="38"/>
      <c r="C20" s="141"/>
      <c r="D20" s="140"/>
      <c r="E20" s="43"/>
    </row>
    <row r="21" spans="1:5" ht="20.25">
      <c r="A21" s="31"/>
      <c r="B21" s="38"/>
      <c r="C21" s="137"/>
      <c r="D21" s="138"/>
      <c r="E21" s="42"/>
    </row>
    <row r="22" spans="1:5">
      <c r="A22" s="31"/>
      <c r="B22" s="38"/>
      <c r="E22" s="42"/>
    </row>
    <row r="23" spans="1:5" ht="18.75">
      <c r="A23" s="32"/>
      <c r="B23" s="38"/>
      <c r="C23" s="136" t="s">
        <v>65</v>
      </c>
      <c r="D23" s="136"/>
      <c r="E23" s="44"/>
    </row>
    <row r="24" spans="1:5" ht="18.75">
      <c r="A24" s="32"/>
      <c r="B24" s="38"/>
      <c r="C24" s="134"/>
      <c r="D24" s="134"/>
      <c r="E24" s="45"/>
    </row>
    <row r="25" spans="1:5" ht="13.5" thickBot="1">
      <c r="A25" s="31"/>
      <c r="B25" s="38"/>
      <c r="C25" s="46"/>
      <c r="D25" s="47"/>
      <c r="E25" s="42"/>
    </row>
    <row r="26" spans="1:5" ht="13.5" thickTop="1">
      <c r="A26" s="31"/>
      <c r="B26" s="38"/>
      <c r="C26" s="40"/>
      <c r="D26" s="41"/>
      <c r="E26" s="42"/>
    </row>
    <row r="27" spans="1:5">
      <c r="A27" s="31"/>
      <c r="B27" s="38"/>
      <c r="C27" s="40"/>
      <c r="D27" s="41"/>
      <c r="E27" s="42"/>
    </row>
    <row r="28" spans="1:5">
      <c r="A28" s="31"/>
      <c r="B28" s="38"/>
      <c r="C28" s="40"/>
      <c r="D28" s="41"/>
      <c r="E28" s="42"/>
    </row>
    <row r="29" spans="1:5">
      <c r="A29" s="31"/>
      <c r="B29" s="38"/>
      <c r="C29" s="40"/>
      <c r="D29" s="41"/>
      <c r="E29" s="42"/>
    </row>
    <row r="30" spans="1:5">
      <c r="A30" s="31"/>
      <c r="B30" s="38"/>
      <c r="C30" s="40"/>
      <c r="D30" s="41"/>
      <c r="E30" s="42"/>
    </row>
    <row r="31" spans="1:5">
      <c r="A31" s="31"/>
      <c r="B31" s="38"/>
      <c r="C31" s="32"/>
      <c r="D31" s="33"/>
      <c r="E31" s="39"/>
    </row>
    <row r="32" spans="1:5">
      <c r="A32" s="31"/>
      <c r="B32" s="38"/>
      <c r="C32" s="32"/>
      <c r="D32" s="33"/>
      <c r="E32" s="39"/>
    </row>
    <row r="33" spans="1:5">
      <c r="A33" s="31"/>
      <c r="B33" s="38"/>
      <c r="C33" s="32"/>
      <c r="E33" s="39"/>
    </row>
    <row r="34" spans="1:5">
      <c r="A34" s="31"/>
      <c r="B34" s="38"/>
      <c r="C34" s="32"/>
      <c r="E34" s="39"/>
    </row>
    <row r="35" spans="1:5">
      <c r="A35" s="31"/>
      <c r="B35" s="38"/>
      <c r="C35" s="32"/>
      <c r="E35" s="39"/>
    </row>
    <row r="36" spans="1:5">
      <c r="A36" s="31"/>
      <c r="B36" s="38"/>
      <c r="C36" s="32"/>
      <c r="E36" s="39"/>
    </row>
    <row r="37" spans="1:5">
      <c r="A37" s="31"/>
      <c r="B37" s="38"/>
      <c r="C37" s="32"/>
      <c r="E37" s="39"/>
    </row>
    <row r="38" spans="1:5">
      <c r="A38" s="31"/>
      <c r="B38" s="38"/>
      <c r="C38" s="32"/>
      <c r="E38" s="39"/>
    </row>
    <row r="39" spans="1:5">
      <c r="A39" s="31"/>
      <c r="B39" s="38"/>
      <c r="C39" s="32"/>
      <c r="E39" s="39"/>
    </row>
    <row r="40" spans="1:5">
      <c r="A40" s="31"/>
      <c r="B40" s="38"/>
      <c r="C40" s="32"/>
      <c r="E40" s="39"/>
    </row>
    <row r="41" spans="1:5">
      <c r="A41" s="31"/>
      <c r="B41" s="38"/>
      <c r="C41" s="40"/>
      <c r="D41" s="41"/>
      <c r="E41" s="42"/>
    </row>
    <row r="42" spans="1:5">
      <c r="A42" s="31"/>
      <c r="B42" s="38"/>
      <c r="C42" s="40"/>
      <c r="D42" s="41"/>
      <c r="E42" s="42"/>
    </row>
    <row r="43" spans="1:5">
      <c r="A43" s="31"/>
      <c r="B43" s="38"/>
      <c r="D43" s="41"/>
      <c r="E43" s="42"/>
    </row>
    <row r="44" spans="1:5" ht="14.25">
      <c r="A44" s="31"/>
      <c r="B44" s="38"/>
      <c r="C44" s="135"/>
      <c r="D44" s="135"/>
      <c r="E44" s="48"/>
    </row>
    <row r="45" spans="1:5">
      <c r="A45" s="31"/>
      <c r="B45" s="38"/>
      <c r="C45" s="32"/>
      <c r="D45" s="33"/>
      <c r="E45" s="39"/>
    </row>
    <row r="46" spans="1:5">
      <c r="A46" s="31"/>
      <c r="B46" s="38"/>
      <c r="D46" s="33"/>
      <c r="E46" s="39"/>
    </row>
    <row r="47" spans="1:5">
      <c r="A47" s="31"/>
      <c r="B47" s="38"/>
      <c r="C47" s="32"/>
      <c r="D47" s="33"/>
      <c r="E47" s="39"/>
    </row>
    <row r="48" spans="1:5">
      <c r="A48" s="31"/>
      <c r="B48" s="38"/>
      <c r="C48" s="32"/>
      <c r="D48" s="33"/>
      <c r="E48" s="39"/>
    </row>
    <row r="49" spans="1:5">
      <c r="A49" s="31"/>
      <c r="B49" s="38"/>
      <c r="C49" s="106"/>
      <c r="D49" s="33"/>
      <c r="E49" s="39"/>
    </row>
    <row r="50" spans="1:5" ht="15.75">
      <c r="A50" s="31"/>
      <c r="B50" s="49"/>
      <c r="C50" s="50"/>
      <c r="D50" s="51"/>
      <c r="E50" s="52"/>
    </row>
    <row r="51" spans="1:5" ht="15.75">
      <c r="A51" s="31"/>
      <c r="B51" s="31"/>
      <c r="C51" s="53"/>
      <c r="D51" s="54"/>
      <c r="E51" s="54"/>
    </row>
  </sheetData>
  <mergeCells count="7">
    <mergeCell ref="C14:D14"/>
    <mergeCell ref="C24:D24"/>
    <mergeCell ref="C44:D44"/>
    <mergeCell ref="C23:D23"/>
    <mergeCell ref="C21:D21"/>
    <mergeCell ref="C19:D19"/>
    <mergeCell ref="C20:D20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3"/>
  <sheetViews>
    <sheetView tabSelected="1" topLeftCell="A17" workbookViewId="0">
      <selection activeCell="C26" sqref="C26"/>
    </sheetView>
  </sheetViews>
  <sheetFormatPr defaultRowHeight="12.75"/>
  <cols>
    <col min="1" max="1" width="6.140625" style="1" customWidth="1"/>
    <col min="2" max="2" width="46.7109375" style="1" customWidth="1"/>
    <col min="3" max="3" width="27.28515625" style="1" customWidth="1"/>
    <col min="4" max="16384" width="9.140625" style="1"/>
  </cols>
  <sheetData>
    <row r="6" spans="1:3" ht="18" customHeight="1">
      <c r="B6" s="142" t="s">
        <v>42</v>
      </c>
      <c r="C6" s="142"/>
    </row>
    <row r="7" spans="1:3" ht="21" customHeight="1">
      <c r="A7" s="149" t="s">
        <v>39</v>
      </c>
      <c r="B7" s="149"/>
      <c r="C7" s="149"/>
    </row>
    <row r="8" spans="1:3" ht="15.75">
      <c r="B8" s="3"/>
      <c r="C8" s="2"/>
    </row>
    <row r="9" spans="1:3" ht="15.75">
      <c r="A9" s="8" t="s">
        <v>4</v>
      </c>
      <c r="B9" s="150" t="s">
        <v>81</v>
      </c>
      <c r="C9" s="151"/>
    </row>
    <row r="10" spans="1:3">
      <c r="A10" s="8"/>
      <c r="B10" s="8"/>
    </row>
    <row r="11" spans="1:3">
      <c r="A11" s="8"/>
      <c r="B11" s="8"/>
    </row>
    <row r="12" spans="1:3">
      <c r="A12" s="8"/>
      <c r="B12" s="8"/>
    </row>
    <row r="13" spans="1:3" ht="15.75" thickBot="1">
      <c r="C13" s="4"/>
    </row>
    <row r="14" spans="1:3" ht="32.25" customHeight="1">
      <c r="A14" s="147" t="s">
        <v>1</v>
      </c>
      <c r="B14" s="148"/>
      <c r="C14" s="7" t="s">
        <v>0</v>
      </c>
    </row>
    <row r="15" spans="1:3" ht="21" customHeight="1">
      <c r="A15" s="9">
        <v>2</v>
      </c>
      <c r="B15" s="114" t="s">
        <v>82</v>
      </c>
      <c r="C15" s="108">
        <f>'Ladányi M.  Ált. Iskola'!H264</f>
        <v>0</v>
      </c>
    </row>
    <row r="16" spans="1:3" ht="21.75" customHeight="1">
      <c r="A16" s="9">
        <v>4</v>
      </c>
      <c r="B16" s="114"/>
      <c r="C16" s="119"/>
    </row>
    <row r="17" spans="1:3" ht="21.75" customHeight="1">
      <c r="A17" s="9">
        <v>5</v>
      </c>
      <c r="B17" s="118"/>
      <c r="C17" s="121"/>
    </row>
    <row r="18" spans="1:3" ht="21.75" customHeight="1">
      <c r="A18" s="9">
        <v>6</v>
      </c>
      <c r="C18" s="120"/>
    </row>
    <row r="19" spans="1:3" ht="21.75" customHeight="1">
      <c r="A19" s="9">
        <v>7</v>
      </c>
      <c r="B19" s="10"/>
      <c r="C19" s="30"/>
    </row>
    <row r="20" spans="1:3" ht="21.75" customHeight="1">
      <c r="A20" s="9">
        <v>8</v>
      </c>
      <c r="B20" s="10"/>
      <c r="C20" s="30"/>
    </row>
    <row r="21" spans="1:3" ht="21.75" customHeight="1">
      <c r="A21" s="9">
        <v>9</v>
      </c>
      <c r="B21" s="10"/>
      <c r="C21" s="30"/>
    </row>
    <row r="22" spans="1:3" ht="21" customHeight="1">
      <c r="A22" s="143" t="s">
        <v>2</v>
      </c>
      <c r="B22" s="144"/>
      <c r="C22" s="101">
        <f>SUM(C15:C21)</f>
        <v>0</v>
      </c>
    </row>
    <row r="23" spans="1:3" ht="18.75" customHeight="1">
      <c r="A23" s="143" t="s">
        <v>9</v>
      </c>
      <c r="B23" s="144"/>
      <c r="C23" s="101">
        <f>C22*0.27</f>
        <v>0</v>
      </c>
    </row>
    <row r="24" spans="1:3" ht="15.75" customHeight="1" thickBot="1">
      <c r="A24" s="145" t="s">
        <v>3</v>
      </c>
      <c r="B24" s="146"/>
      <c r="C24" s="102">
        <f>SUM(C22+C23)</f>
        <v>0</v>
      </c>
    </row>
    <row r="25" spans="1:3" ht="36" customHeight="1">
      <c r="A25" s="5"/>
      <c r="B25" s="6"/>
      <c r="C25" s="6"/>
    </row>
    <row r="26" spans="1:3" ht="36" customHeight="1">
      <c r="A26" s="5"/>
      <c r="B26" s="6" t="s">
        <v>188</v>
      </c>
      <c r="C26" s="6"/>
    </row>
    <row r="27" spans="1:3" ht="24" customHeight="1">
      <c r="A27" s="6"/>
      <c r="B27" s="6"/>
      <c r="C27" s="6" t="s">
        <v>189</v>
      </c>
    </row>
    <row r="28" spans="1:3">
      <c r="A28" s="6"/>
      <c r="B28" s="6"/>
      <c r="C28" s="6"/>
    </row>
    <row r="29" spans="1:3">
      <c r="A29" s="6"/>
      <c r="B29" s="6"/>
      <c r="C29" s="6"/>
    </row>
    <row r="30" spans="1:3">
      <c r="A30" s="6"/>
      <c r="B30" s="6"/>
      <c r="C30" s="6"/>
    </row>
    <row r="31" spans="1:3">
      <c r="A31" s="6"/>
      <c r="B31" s="6"/>
      <c r="C31" s="6"/>
    </row>
    <row r="32" spans="1:3">
      <c r="A32" s="6"/>
      <c r="B32" s="6"/>
      <c r="C32" s="6"/>
    </row>
    <row r="33" spans="1:3">
      <c r="A33" s="6"/>
      <c r="B33" s="6"/>
      <c r="C33" s="6"/>
    </row>
  </sheetData>
  <mergeCells count="7">
    <mergeCell ref="B6:C6"/>
    <mergeCell ref="A23:B23"/>
    <mergeCell ref="A24:B24"/>
    <mergeCell ref="A14:B14"/>
    <mergeCell ref="A7:C7"/>
    <mergeCell ref="A22:B22"/>
    <mergeCell ref="B9:C9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topLeftCell="A253" workbookViewId="0">
      <selection activeCell="L268" sqref="L268"/>
    </sheetView>
  </sheetViews>
  <sheetFormatPr defaultRowHeight="12.75"/>
  <cols>
    <col min="1" max="1" width="3.85546875" customWidth="1"/>
    <col min="2" max="2" width="8.85546875" customWidth="1"/>
    <col min="3" max="3" width="31.28515625" customWidth="1"/>
    <col min="4" max="4" width="6" customWidth="1"/>
    <col min="5" max="5" width="3.85546875" customWidth="1"/>
    <col min="8" max="8" width="9.85546875" customWidth="1"/>
    <col min="9" max="9" width="10" customWidth="1"/>
  </cols>
  <sheetData>
    <row r="1" spans="1:9" ht="18" customHeight="1">
      <c r="A1" s="25"/>
      <c r="B1" s="23">
        <v>12</v>
      </c>
      <c r="C1" s="23" t="s">
        <v>34</v>
      </c>
      <c r="D1" s="17"/>
      <c r="E1" s="15"/>
      <c r="F1" s="17"/>
      <c r="G1" s="17"/>
      <c r="H1" s="17"/>
      <c r="I1" s="17"/>
    </row>
    <row r="2" spans="1:9" ht="25.5">
      <c r="A2" s="26" t="s">
        <v>10</v>
      </c>
      <c r="B2" s="11" t="s">
        <v>11</v>
      </c>
      <c r="C2" s="11" t="s">
        <v>12</v>
      </c>
      <c r="D2" s="12" t="s">
        <v>13</v>
      </c>
      <c r="E2" s="11" t="s">
        <v>14</v>
      </c>
      <c r="F2" s="103" t="s">
        <v>15</v>
      </c>
      <c r="G2" s="103" t="s">
        <v>16</v>
      </c>
      <c r="H2" s="103" t="s">
        <v>17</v>
      </c>
      <c r="I2" s="103" t="s">
        <v>18</v>
      </c>
    </row>
    <row r="3" spans="1:9" ht="27" customHeight="1">
      <c r="A3" s="98">
        <v>1</v>
      </c>
      <c r="B3" s="84" t="s">
        <v>19</v>
      </c>
      <c r="C3" s="84" t="s">
        <v>20</v>
      </c>
      <c r="D3" s="99">
        <v>1</v>
      </c>
      <c r="E3" s="84" t="s">
        <v>21</v>
      </c>
      <c r="F3" s="71">
        <v>0</v>
      </c>
      <c r="G3" s="71">
        <v>0</v>
      </c>
      <c r="H3" s="71">
        <f>ROUND(D3*F3, 0)</f>
        <v>0</v>
      </c>
      <c r="I3" s="71">
        <f>ROUND(D3*G3, 0)</f>
        <v>0</v>
      </c>
    </row>
    <row r="4" spans="1:9">
      <c r="A4" s="98"/>
      <c r="B4" s="84"/>
      <c r="C4" s="84"/>
      <c r="D4" s="99"/>
      <c r="E4" s="84"/>
      <c r="F4" s="71"/>
      <c r="G4" s="71"/>
      <c r="H4" s="71"/>
      <c r="I4" s="71"/>
    </row>
    <row r="5" spans="1:9" ht="63.75">
      <c r="A5" s="27">
        <v>2</v>
      </c>
      <c r="B5" s="13" t="s">
        <v>22</v>
      </c>
      <c r="C5" s="13" t="s">
        <v>33</v>
      </c>
      <c r="D5" s="14">
        <v>2</v>
      </c>
      <c r="E5" s="13" t="s">
        <v>21</v>
      </c>
      <c r="F5" s="71"/>
      <c r="G5" s="71">
        <v>0</v>
      </c>
      <c r="H5" s="69">
        <f>D5*F5</f>
        <v>0</v>
      </c>
      <c r="I5" s="69">
        <f>ROUND(D5*G5, 0)</f>
        <v>0</v>
      </c>
    </row>
    <row r="6" spans="1:9">
      <c r="A6" s="27"/>
      <c r="B6" s="13"/>
      <c r="C6" s="13"/>
      <c r="D6" s="14"/>
      <c r="E6" s="13"/>
      <c r="F6" s="71"/>
      <c r="G6" s="71"/>
      <c r="H6" s="69"/>
      <c r="I6" s="69"/>
    </row>
    <row r="7" spans="1:9" ht="68.25" customHeight="1">
      <c r="A7" s="98">
        <v>3</v>
      </c>
      <c r="B7" s="84" t="s">
        <v>23</v>
      </c>
      <c r="C7" s="84" t="s">
        <v>6</v>
      </c>
      <c r="D7" s="99">
        <v>2</v>
      </c>
      <c r="E7" s="84" t="s">
        <v>21</v>
      </c>
      <c r="F7" s="71"/>
      <c r="G7" s="71">
        <v>0</v>
      </c>
      <c r="H7" s="71">
        <f>ROUND(D7*F7, 0)</f>
        <v>0</v>
      </c>
      <c r="I7" s="71">
        <f>ROUND(D7*G7, 0)</f>
        <v>0</v>
      </c>
    </row>
    <row r="8" spans="1:9">
      <c r="A8" s="27"/>
      <c r="B8" s="13"/>
      <c r="C8" s="13"/>
      <c r="D8" s="14"/>
      <c r="E8" s="13"/>
      <c r="F8" s="69"/>
      <c r="G8" s="69"/>
      <c r="H8" s="69"/>
      <c r="I8" s="69"/>
    </row>
    <row r="9" spans="1:9" ht="14.25" customHeight="1">
      <c r="A9" s="26"/>
      <c r="B9" s="11"/>
      <c r="C9" s="11" t="s">
        <v>24</v>
      </c>
      <c r="D9" s="12"/>
      <c r="E9" s="11"/>
      <c r="F9" s="72"/>
      <c r="G9" s="72"/>
      <c r="H9" s="72">
        <f>ROUND(SUM(H3:H8),0)</f>
        <v>0</v>
      </c>
      <c r="I9" s="72">
        <f>ROUND(SUM(I3:I8),0)</f>
        <v>0</v>
      </c>
    </row>
    <row r="10" spans="1:9">
      <c r="A10" s="28"/>
      <c r="B10" s="16"/>
      <c r="C10" s="16"/>
      <c r="D10" s="21"/>
      <c r="E10" s="16"/>
      <c r="F10" s="73"/>
      <c r="G10" s="73"/>
      <c r="H10" s="73"/>
      <c r="I10" s="73"/>
    </row>
    <row r="11" spans="1:9">
      <c r="A11" s="28"/>
      <c r="B11" s="16"/>
      <c r="C11" s="16"/>
      <c r="D11" s="21"/>
      <c r="E11" s="16"/>
      <c r="F11" s="22"/>
      <c r="G11" s="22"/>
      <c r="H11" s="22"/>
      <c r="I11" s="22"/>
    </row>
    <row r="12" spans="1:9" ht="18" customHeight="1">
      <c r="A12" s="27"/>
      <c r="B12" s="24">
        <v>15</v>
      </c>
      <c r="C12" s="24" t="s">
        <v>5</v>
      </c>
      <c r="D12" s="14"/>
      <c r="E12" s="13"/>
      <c r="F12" s="19"/>
      <c r="G12" s="19"/>
      <c r="H12" s="19"/>
      <c r="I12" s="19"/>
    </row>
    <row r="13" spans="1:9" ht="25.5">
      <c r="A13" s="26" t="s">
        <v>10</v>
      </c>
      <c r="B13" s="11" t="s">
        <v>11</v>
      </c>
      <c r="C13" s="11" t="s">
        <v>12</v>
      </c>
      <c r="D13" s="12" t="s">
        <v>13</v>
      </c>
      <c r="E13" s="11" t="s">
        <v>14</v>
      </c>
      <c r="F13" s="103" t="s">
        <v>15</v>
      </c>
      <c r="G13" s="103" t="s">
        <v>16</v>
      </c>
      <c r="H13" s="103" t="s">
        <v>17</v>
      </c>
      <c r="I13" s="103" t="s">
        <v>18</v>
      </c>
    </row>
    <row r="14" spans="1:9" ht="89.25" customHeight="1">
      <c r="A14" s="27">
        <v>1</v>
      </c>
      <c r="B14" s="13" t="s">
        <v>64</v>
      </c>
      <c r="C14" s="18" t="s">
        <v>40</v>
      </c>
      <c r="D14" s="14">
        <v>2955</v>
      </c>
      <c r="E14" s="13" t="s">
        <v>25</v>
      </c>
      <c r="F14" s="69">
        <v>0</v>
      </c>
      <c r="G14" s="69">
        <v>0</v>
      </c>
      <c r="H14" s="69">
        <f>ROUND(D14*F14, 0)</f>
        <v>0</v>
      </c>
      <c r="I14" s="69">
        <f>ROUND(D14*G14, 0)</f>
        <v>0</v>
      </c>
    </row>
    <row r="15" spans="1:9" ht="51.75" customHeight="1">
      <c r="A15" s="27"/>
      <c r="B15" s="13"/>
      <c r="C15" s="18" t="s">
        <v>63</v>
      </c>
      <c r="D15" s="14"/>
      <c r="E15" s="13"/>
      <c r="F15" s="69"/>
      <c r="G15" s="69"/>
      <c r="H15" s="69"/>
      <c r="I15" s="69"/>
    </row>
    <row r="16" spans="1:9">
      <c r="A16" s="27"/>
      <c r="B16" s="13"/>
      <c r="C16" s="18"/>
      <c r="D16" s="14"/>
      <c r="E16" s="13"/>
      <c r="F16" s="69"/>
      <c r="G16" s="69"/>
      <c r="H16" s="69"/>
      <c r="I16" s="69"/>
    </row>
    <row r="17" spans="1:9" ht="39.75" customHeight="1">
      <c r="A17" s="65">
        <v>2</v>
      </c>
      <c r="B17" s="66" t="s">
        <v>46</v>
      </c>
      <c r="C17" s="67" t="s">
        <v>47</v>
      </c>
      <c r="D17" s="68">
        <v>54</v>
      </c>
      <c r="E17" s="66" t="s">
        <v>38</v>
      </c>
      <c r="F17" s="70">
        <v>0</v>
      </c>
      <c r="G17" s="70">
        <v>0</v>
      </c>
      <c r="H17" s="70">
        <f>ROUND(D17*F17, 0)</f>
        <v>0</v>
      </c>
      <c r="I17" s="70">
        <f>ROUND(D17*G17, 0)</f>
        <v>0</v>
      </c>
    </row>
    <row r="18" spans="1:9">
      <c r="A18" s="65"/>
      <c r="B18" s="66"/>
      <c r="C18" s="66"/>
      <c r="D18" s="68"/>
      <c r="E18" s="66"/>
      <c r="F18" s="70"/>
      <c r="G18" s="70"/>
      <c r="H18" s="70"/>
      <c r="I18" s="70"/>
    </row>
    <row r="19" spans="1:9" ht="39.75" customHeight="1">
      <c r="A19" s="65">
        <v>3</v>
      </c>
      <c r="B19" s="66" t="s">
        <v>48</v>
      </c>
      <c r="C19" s="67" t="s">
        <v>49</v>
      </c>
      <c r="D19" s="68">
        <v>54</v>
      </c>
      <c r="E19" s="66" t="s">
        <v>38</v>
      </c>
      <c r="F19" s="70">
        <v>0</v>
      </c>
      <c r="G19" s="70">
        <v>0</v>
      </c>
      <c r="H19" s="70">
        <f>ROUND(D19*F19, 0)</f>
        <v>0</v>
      </c>
      <c r="I19" s="70">
        <f>ROUND(D19*G19, 0)</f>
        <v>0</v>
      </c>
    </row>
    <row r="20" spans="1:9">
      <c r="A20" s="65"/>
      <c r="B20" s="66"/>
      <c r="C20" s="67"/>
      <c r="D20" s="68"/>
      <c r="E20" s="66"/>
      <c r="F20" s="70"/>
      <c r="G20" s="70"/>
      <c r="H20" s="70"/>
      <c r="I20" s="70"/>
    </row>
    <row r="21" spans="1:9" ht="15.75" customHeight="1">
      <c r="A21" s="65">
        <v>4</v>
      </c>
      <c r="B21" s="66" t="s">
        <v>66</v>
      </c>
      <c r="C21" s="67" t="s">
        <v>67</v>
      </c>
      <c r="D21" s="68">
        <v>2955</v>
      </c>
      <c r="E21" s="66" t="s">
        <v>38</v>
      </c>
      <c r="F21" s="70">
        <v>0</v>
      </c>
      <c r="G21" s="70">
        <v>0</v>
      </c>
      <c r="H21" s="70">
        <f>D21*F21</f>
        <v>0</v>
      </c>
      <c r="I21" s="70">
        <f>D21*G21</f>
        <v>0</v>
      </c>
    </row>
    <row r="22" spans="1:9">
      <c r="A22" s="27"/>
      <c r="B22" s="13"/>
      <c r="C22" s="18"/>
      <c r="D22" s="14"/>
      <c r="E22" s="13"/>
      <c r="F22" s="69"/>
      <c r="G22" s="69"/>
      <c r="H22" s="69"/>
      <c r="I22" s="69"/>
    </row>
    <row r="23" spans="1:9" ht="15.75" customHeight="1">
      <c r="A23" s="26"/>
      <c r="B23" s="11"/>
      <c r="C23" s="11" t="s">
        <v>24</v>
      </c>
      <c r="D23" s="12"/>
      <c r="E23" s="11"/>
      <c r="F23" s="72"/>
      <c r="G23" s="72"/>
      <c r="H23" s="72">
        <f>ROUND(SUM(H14:H22),0)</f>
        <v>0</v>
      </c>
      <c r="I23" s="72">
        <f>ROUND(SUM(I14:I22),0)</f>
        <v>0</v>
      </c>
    </row>
    <row r="24" spans="1:9">
      <c r="A24" s="28"/>
      <c r="B24" s="16"/>
      <c r="C24" s="16"/>
      <c r="D24" s="21"/>
      <c r="E24" s="16"/>
      <c r="F24" s="73"/>
      <c r="G24" s="73"/>
      <c r="H24" s="73"/>
      <c r="I24" s="73"/>
    </row>
    <row r="25" spans="1:9">
      <c r="A25" s="28"/>
      <c r="B25" s="16"/>
      <c r="C25" s="16"/>
      <c r="D25" s="21"/>
      <c r="E25" s="16"/>
      <c r="F25" s="73"/>
      <c r="G25" s="73"/>
      <c r="H25" s="73"/>
      <c r="I25" s="73"/>
    </row>
    <row r="26" spans="1:9" ht="18" customHeight="1">
      <c r="A26" s="27"/>
      <c r="B26" s="24">
        <v>21</v>
      </c>
      <c r="C26" s="24" t="s">
        <v>35</v>
      </c>
      <c r="D26" s="14"/>
      <c r="E26" s="13"/>
      <c r="F26" s="69"/>
      <c r="G26" s="69"/>
      <c r="H26" s="69"/>
      <c r="I26" s="69"/>
    </row>
    <row r="27" spans="1:9" ht="25.5">
      <c r="A27" s="26" t="s">
        <v>10</v>
      </c>
      <c r="B27" s="11" t="s">
        <v>11</v>
      </c>
      <c r="C27" s="11" t="s">
        <v>12</v>
      </c>
      <c r="D27" s="12" t="s">
        <v>13</v>
      </c>
      <c r="E27" s="11" t="s">
        <v>14</v>
      </c>
      <c r="F27" s="104" t="s">
        <v>15</v>
      </c>
      <c r="G27" s="104" t="s">
        <v>16</v>
      </c>
      <c r="H27" s="104" t="s">
        <v>17</v>
      </c>
      <c r="I27" s="104" t="s">
        <v>18</v>
      </c>
    </row>
    <row r="28" spans="1:9" ht="38.25">
      <c r="A28" s="27">
        <v>1</v>
      </c>
      <c r="B28" s="13" t="s">
        <v>26</v>
      </c>
      <c r="C28" s="13" t="s">
        <v>7</v>
      </c>
      <c r="D28" s="14">
        <v>14</v>
      </c>
      <c r="E28" s="13" t="s">
        <v>21</v>
      </c>
      <c r="F28" s="71">
        <v>0</v>
      </c>
      <c r="G28" s="71">
        <v>0</v>
      </c>
      <c r="H28" s="69">
        <f>ROUND(D28*F28, 0)</f>
        <v>0</v>
      </c>
      <c r="I28" s="69">
        <f>ROUND(D28*G28, 0)</f>
        <v>0</v>
      </c>
    </row>
    <row r="29" spans="1:9">
      <c r="A29" s="27"/>
      <c r="B29" s="13"/>
      <c r="C29" s="13"/>
      <c r="D29" s="14"/>
      <c r="E29" s="13"/>
      <c r="F29" s="71"/>
      <c r="G29" s="71"/>
      <c r="H29" s="69"/>
      <c r="I29" s="69"/>
    </row>
    <row r="30" spans="1:9" ht="51">
      <c r="A30" s="27">
        <v>2</v>
      </c>
      <c r="B30" s="13" t="s">
        <v>27</v>
      </c>
      <c r="C30" s="13" t="s">
        <v>28</v>
      </c>
      <c r="D30" s="14">
        <v>70</v>
      </c>
      <c r="E30" s="13" t="s">
        <v>29</v>
      </c>
      <c r="F30" s="71">
        <v>0</v>
      </c>
      <c r="G30" s="71">
        <v>0</v>
      </c>
      <c r="H30" s="69">
        <f>ROUND(D30*F30, 0)</f>
        <v>0</v>
      </c>
      <c r="I30" s="69">
        <f>ROUND(D30*G30, 0)</f>
        <v>0</v>
      </c>
    </row>
    <row r="31" spans="1:9">
      <c r="A31" s="27"/>
      <c r="B31" s="13"/>
      <c r="C31" s="13"/>
      <c r="D31" s="14"/>
      <c r="E31" s="13"/>
      <c r="F31" s="69"/>
      <c r="G31" s="69"/>
      <c r="H31" s="69"/>
      <c r="I31" s="69"/>
    </row>
    <row r="32" spans="1:9" ht="16.5" customHeight="1">
      <c r="A32" s="26"/>
      <c r="B32" s="11"/>
      <c r="C32" s="11" t="s">
        <v>24</v>
      </c>
      <c r="D32" s="12"/>
      <c r="E32" s="11"/>
      <c r="F32" s="72"/>
      <c r="G32" s="72"/>
      <c r="H32" s="72">
        <f>ROUND(SUM(H28:H31),0)</f>
        <v>0</v>
      </c>
      <c r="I32" s="72">
        <f>ROUND(SUM(I28:I31),0)</f>
        <v>0</v>
      </c>
    </row>
    <row r="33" spans="1:9">
      <c r="A33" s="28"/>
      <c r="B33" s="16"/>
      <c r="C33" s="16"/>
      <c r="D33" s="21"/>
      <c r="E33" s="16"/>
      <c r="F33" s="22"/>
      <c r="G33" s="22"/>
      <c r="H33" s="22"/>
      <c r="I33" s="22"/>
    </row>
    <row r="34" spans="1:9" ht="18.75" customHeight="1">
      <c r="A34" s="27"/>
      <c r="B34" s="24">
        <v>36</v>
      </c>
      <c r="C34" s="24" t="s">
        <v>36</v>
      </c>
      <c r="D34" s="14"/>
      <c r="E34" s="13"/>
      <c r="F34" s="19"/>
      <c r="G34" s="19"/>
      <c r="H34" s="19"/>
      <c r="I34" s="19"/>
    </row>
    <row r="35" spans="1:9" ht="25.5">
      <c r="A35" s="26" t="s">
        <v>10</v>
      </c>
      <c r="B35" s="11" t="s">
        <v>11</v>
      </c>
      <c r="C35" s="11" t="s">
        <v>12</v>
      </c>
      <c r="D35" s="12" t="s">
        <v>13</v>
      </c>
      <c r="E35" s="11" t="s">
        <v>14</v>
      </c>
      <c r="F35" s="103" t="s">
        <v>15</v>
      </c>
      <c r="G35" s="103" t="s">
        <v>16</v>
      </c>
      <c r="H35" s="103" t="s">
        <v>17</v>
      </c>
      <c r="I35" s="103" t="s">
        <v>18</v>
      </c>
    </row>
    <row r="36" spans="1:9" ht="38.25">
      <c r="A36" s="27">
        <v>1</v>
      </c>
      <c r="B36" s="13" t="s">
        <v>30</v>
      </c>
      <c r="C36" s="13" t="s">
        <v>8</v>
      </c>
      <c r="D36" s="14">
        <v>2854</v>
      </c>
      <c r="E36" s="13" t="s">
        <v>25</v>
      </c>
      <c r="F36" s="71">
        <v>0</v>
      </c>
      <c r="G36" s="71">
        <v>0</v>
      </c>
      <c r="H36" s="69">
        <f>ROUND(D36*F36, 0)</f>
        <v>0</v>
      </c>
      <c r="I36" s="69">
        <f>ROUND(D36*G36, 0)</f>
        <v>0</v>
      </c>
    </row>
    <row r="37" spans="1:9">
      <c r="A37" s="27"/>
      <c r="B37" s="13"/>
      <c r="C37" s="13"/>
      <c r="D37" s="14"/>
      <c r="E37" s="13"/>
      <c r="F37" s="71"/>
      <c r="G37" s="71"/>
      <c r="H37" s="69"/>
      <c r="I37" s="69"/>
    </row>
    <row r="38" spans="1:9" ht="92.25" customHeight="1">
      <c r="A38" s="27">
        <v>2</v>
      </c>
      <c r="B38" s="13" t="s">
        <v>31</v>
      </c>
      <c r="C38" s="13" t="s">
        <v>69</v>
      </c>
      <c r="D38" s="14">
        <v>2670</v>
      </c>
      <c r="E38" s="13" t="s">
        <v>25</v>
      </c>
      <c r="F38" s="71">
        <v>0</v>
      </c>
      <c r="G38" s="71">
        <v>0</v>
      </c>
      <c r="H38" s="69">
        <f>ROUND(D38*F38, 0)</f>
        <v>0</v>
      </c>
      <c r="I38" s="69">
        <f>ROUND(D38*G38, 0)</f>
        <v>0</v>
      </c>
    </row>
    <row r="39" spans="1:9" ht="17.25" customHeight="1">
      <c r="A39" s="27"/>
      <c r="B39" s="13"/>
      <c r="C39" s="13"/>
      <c r="D39" s="14"/>
      <c r="E39" s="13"/>
      <c r="F39" s="71"/>
      <c r="G39" s="71"/>
      <c r="H39" s="69"/>
      <c r="I39" s="69"/>
    </row>
    <row r="40" spans="1:9" ht="76.5">
      <c r="A40" s="27"/>
      <c r="B40" s="13" t="s">
        <v>83</v>
      </c>
      <c r="C40" s="122" t="s">
        <v>84</v>
      </c>
      <c r="D40" s="14">
        <v>185</v>
      </c>
      <c r="E40" s="13" t="s">
        <v>38</v>
      </c>
      <c r="F40" s="71">
        <v>0</v>
      </c>
      <c r="G40" s="71">
        <v>0</v>
      </c>
      <c r="H40" s="69">
        <f t="shared" ref="H40" si="0">ROUND(D40*F40, 0)</f>
        <v>0</v>
      </c>
      <c r="I40" s="69">
        <f t="shared" ref="I40" si="1">ROUND(D40*G40, 0)</f>
        <v>0</v>
      </c>
    </row>
    <row r="41" spans="1:9">
      <c r="A41" s="27"/>
      <c r="B41" s="13"/>
      <c r="C41" s="122"/>
      <c r="D41" s="14"/>
      <c r="E41" s="13"/>
      <c r="F41" s="71"/>
      <c r="G41" s="71"/>
      <c r="H41" s="69"/>
      <c r="I41" s="69"/>
    </row>
    <row r="42" spans="1:9" ht="90.75" customHeight="1">
      <c r="A42" s="27">
        <v>4</v>
      </c>
      <c r="B42" s="13" t="s">
        <v>58</v>
      </c>
      <c r="C42" s="18" t="s">
        <v>53</v>
      </c>
      <c r="D42" s="99">
        <v>1210</v>
      </c>
      <c r="E42" s="13" t="s">
        <v>54</v>
      </c>
      <c r="F42" s="71">
        <v>0</v>
      </c>
      <c r="G42" s="71">
        <v>0</v>
      </c>
      <c r="H42" s="69">
        <f>ROUND(D42*F42, 0)</f>
        <v>0</v>
      </c>
      <c r="I42" s="69">
        <f>ROUND(D42*G42, 0)</f>
        <v>0</v>
      </c>
    </row>
    <row r="43" spans="1:9" ht="28.5" customHeight="1">
      <c r="A43" s="27"/>
      <c r="B43" s="13"/>
      <c r="C43" s="18" t="s">
        <v>55</v>
      </c>
      <c r="D43" s="14"/>
      <c r="E43" s="13"/>
      <c r="F43" s="71"/>
      <c r="G43" s="71"/>
      <c r="H43" s="69"/>
      <c r="I43" s="69"/>
    </row>
    <row r="44" spans="1:9">
      <c r="A44" s="27"/>
      <c r="B44" s="13"/>
      <c r="C44" s="18"/>
      <c r="D44" s="14"/>
      <c r="E44" s="13"/>
      <c r="F44" s="71"/>
      <c r="G44" s="71"/>
      <c r="H44" s="69"/>
      <c r="I44" s="69"/>
    </row>
    <row r="45" spans="1:9" ht="25.5" customHeight="1">
      <c r="A45" s="27">
        <v>5</v>
      </c>
      <c r="B45" s="13"/>
      <c r="C45" s="13" t="s">
        <v>56</v>
      </c>
      <c r="D45" s="99">
        <v>425</v>
      </c>
      <c r="E45" s="13" t="s">
        <v>54</v>
      </c>
      <c r="F45" s="71">
        <v>0</v>
      </c>
      <c r="G45" s="71">
        <v>0</v>
      </c>
      <c r="H45" s="69">
        <f>D45*F45</f>
        <v>0</v>
      </c>
      <c r="I45" s="69">
        <f>D45*G45</f>
        <v>0</v>
      </c>
    </row>
    <row r="46" spans="1:9">
      <c r="A46" s="27"/>
      <c r="B46" s="13"/>
      <c r="C46" s="13"/>
      <c r="D46" s="99"/>
      <c r="E46" s="13"/>
      <c r="F46" s="71"/>
      <c r="G46" s="71"/>
      <c r="H46" s="69"/>
      <c r="I46" s="69"/>
    </row>
    <row r="47" spans="1:9" ht="66" customHeight="1">
      <c r="A47" s="27">
        <v>6</v>
      </c>
      <c r="B47" s="13" t="s">
        <v>57</v>
      </c>
      <c r="C47" s="13" t="s">
        <v>96</v>
      </c>
      <c r="D47" s="123">
        <v>1391</v>
      </c>
      <c r="E47" s="13" t="s">
        <v>54</v>
      </c>
      <c r="F47" s="71">
        <v>0</v>
      </c>
      <c r="G47" s="71">
        <v>0</v>
      </c>
      <c r="H47" s="69">
        <f>ROUND(D47*F47, 0)</f>
        <v>0</v>
      </c>
      <c r="I47" s="69">
        <f>ROUND(D47*G47, 0)</f>
        <v>0</v>
      </c>
    </row>
    <row r="48" spans="1:9">
      <c r="A48" s="27"/>
      <c r="B48" s="13"/>
      <c r="C48" s="13"/>
      <c r="D48" s="14"/>
      <c r="E48" s="13"/>
      <c r="F48" s="69"/>
      <c r="G48" s="69"/>
      <c r="H48" s="69"/>
      <c r="I48" s="69"/>
    </row>
    <row r="49" spans="1:9" ht="15" customHeight="1">
      <c r="A49" s="26"/>
      <c r="B49" s="11"/>
      <c r="C49" s="11" t="s">
        <v>24</v>
      </c>
      <c r="D49" s="12"/>
      <c r="E49" s="11"/>
      <c r="F49" s="72"/>
      <c r="G49" s="72"/>
      <c r="H49" s="72">
        <f>ROUND(SUM(H36:H48),0)</f>
        <v>0</v>
      </c>
      <c r="I49" s="72">
        <f>ROUND(SUM(I36:I48),0)</f>
        <v>0</v>
      </c>
    </row>
    <row r="50" spans="1:9">
      <c r="A50" s="28"/>
      <c r="B50" s="16"/>
      <c r="C50" s="16"/>
      <c r="D50" s="21"/>
      <c r="E50" s="16"/>
      <c r="F50" s="73"/>
      <c r="G50" s="73"/>
      <c r="H50" s="73"/>
      <c r="I50" s="73"/>
    </row>
    <row r="51" spans="1:9">
      <c r="A51" s="28"/>
      <c r="B51" s="16"/>
      <c r="C51" s="16"/>
      <c r="D51" s="21"/>
      <c r="E51" s="16"/>
      <c r="F51" s="22"/>
      <c r="G51" s="22"/>
      <c r="H51" s="22"/>
      <c r="I51" s="22"/>
    </row>
    <row r="52" spans="1:9" ht="17.25" customHeight="1">
      <c r="A52" s="28"/>
      <c r="B52" s="24">
        <v>43</v>
      </c>
      <c r="C52" s="24" t="s">
        <v>41</v>
      </c>
      <c r="D52" s="21"/>
      <c r="E52" s="16"/>
      <c r="F52" s="22"/>
      <c r="G52" s="22"/>
      <c r="H52" s="22"/>
      <c r="I52" s="22"/>
    </row>
    <row r="53" spans="1:9" ht="25.5">
      <c r="A53" s="76" t="s">
        <v>10</v>
      </c>
      <c r="B53" s="77" t="s">
        <v>11</v>
      </c>
      <c r="C53" s="77" t="s">
        <v>12</v>
      </c>
      <c r="D53" s="78" t="s">
        <v>13</v>
      </c>
      <c r="E53" s="77" t="s">
        <v>14</v>
      </c>
      <c r="F53" s="78" t="s">
        <v>15</v>
      </c>
      <c r="G53" s="78" t="s">
        <v>16</v>
      </c>
      <c r="H53" s="78" t="s">
        <v>17</v>
      </c>
      <c r="I53" s="78" t="s">
        <v>18</v>
      </c>
    </row>
    <row r="54" spans="1:9" ht="31.5" customHeight="1">
      <c r="A54" s="79">
        <v>1</v>
      </c>
      <c r="B54" s="80" t="s">
        <v>50</v>
      </c>
      <c r="C54" s="81" t="s">
        <v>68</v>
      </c>
      <c r="D54" s="112">
        <v>425</v>
      </c>
      <c r="E54" s="80" t="s">
        <v>43</v>
      </c>
      <c r="F54" s="82">
        <v>0</v>
      </c>
      <c r="G54" s="82">
        <v>0</v>
      </c>
      <c r="H54" s="82">
        <f>ROUND(D54*F54, 0)</f>
        <v>0</v>
      </c>
      <c r="I54" s="82">
        <f>ROUND(D54*G54, 0)</f>
        <v>0</v>
      </c>
    </row>
    <row r="55" spans="1:9">
      <c r="A55" s="79"/>
      <c r="B55" s="80"/>
      <c r="C55" s="81"/>
      <c r="D55" s="112"/>
      <c r="E55" s="80"/>
      <c r="F55" s="82"/>
      <c r="G55" s="82"/>
      <c r="H55" s="82"/>
      <c r="I55" s="82"/>
    </row>
    <row r="56" spans="1:9" ht="81.75" customHeight="1">
      <c r="A56" s="79">
        <v>3</v>
      </c>
      <c r="B56" s="80" t="s">
        <v>51</v>
      </c>
      <c r="C56" s="81" t="s">
        <v>52</v>
      </c>
      <c r="D56" s="112">
        <v>425</v>
      </c>
      <c r="E56" s="80" t="s">
        <v>43</v>
      </c>
      <c r="F56" s="82">
        <v>0</v>
      </c>
      <c r="G56" s="82">
        <v>0</v>
      </c>
      <c r="H56" s="82">
        <f>ROUND(D56*F56, 0)</f>
        <v>0</v>
      </c>
      <c r="I56" s="82">
        <f>ROUND(D56*G56, 0)</f>
        <v>0</v>
      </c>
    </row>
    <row r="57" spans="1:9" ht="15.75" customHeight="1">
      <c r="A57" s="76"/>
      <c r="B57" s="77"/>
      <c r="C57" s="77" t="s">
        <v>24</v>
      </c>
      <c r="D57" s="78"/>
      <c r="E57" s="77"/>
      <c r="F57" s="78"/>
      <c r="G57" s="78"/>
      <c r="H57" s="83">
        <f>ROUND(SUM(H54:H56),0)</f>
        <v>0</v>
      </c>
      <c r="I57" s="83">
        <f>ROUND(SUM(I54:I56),0)</f>
        <v>0</v>
      </c>
    </row>
    <row r="58" spans="1:9">
      <c r="A58" s="85"/>
      <c r="B58" s="86"/>
      <c r="C58" s="86"/>
      <c r="D58" s="87"/>
      <c r="E58" s="86"/>
      <c r="F58" s="87"/>
      <c r="G58" s="87"/>
      <c r="H58" s="88"/>
      <c r="I58" s="88"/>
    </row>
    <row r="59" spans="1:9">
      <c r="A59" s="28"/>
      <c r="B59" s="16"/>
      <c r="C59" s="16"/>
      <c r="D59" s="21"/>
      <c r="E59" s="16"/>
      <c r="F59" s="22"/>
      <c r="G59" s="22"/>
      <c r="H59" s="22"/>
      <c r="I59" s="22"/>
    </row>
    <row r="60" spans="1:9" ht="48" customHeight="1">
      <c r="A60" s="27"/>
      <c r="B60" s="24">
        <v>44</v>
      </c>
      <c r="C60" s="132" t="s">
        <v>45</v>
      </c>
      <c r="D60" s="21"/>
      <c r="E60" s="16"/>
      <c r="F60" s="22"/>
      <c r="G60" s="22"/>
      <c r="H60" s="22"/>
      <c r="I60" s="22"/>
    </row>
    <row r="61" spans="1:9" ht="25.5">
      <c r="A61" s="59" t="s">
        <v>10</v>
      </c>
      <c r="B61" s="60" t="s">
        <v>11</v>
      </c>
      <c r="C61" s="60" t="s">
        <v>12</v>
      </c>
      <c r="D61" s="61" t="s">
        <v>13</v>
      </c>
      <c r="E61" s="60" t="s">
        <v>14</v>
      </c>
      <c r="F61" s="105" t="s">
        <v>15</v>
      </c>
      <c r="G61" s="105" t="s">
        <v>16</v>
      </c>
      <c r="H61" s="105" t="s">
        <v>17</v>
      </c>
      <c r="I61" s="105" t="s">
        <v>18</v>
      </c>
    </row>
    <row r="62" spans="1:9" ht="27" customHeight="1">
      <c r="A62" s="107">
        <v>1</v>
      </c>
      <c r="B62" s="56" t="s">
        <v>70</v>
      </c>
      <c r="C62" s="57" t="s">
        <v>93</v>
      </c>
      <c r="D62" s="113">
        <v>600</v>
      </c>
      <c r="E62" s="56" t="s">
        <v>38</v>
      </c>
      <c r="F62" s="74">
        <v>0</v>
      </c>
      <c r="G62" s="74">
        <v>0</v>
      </c>
      <c r="H62" s="111">
        <f>D62*F62</f>
        <v>0</v>
      </c>
      <c r="I62" s="111">
        <f>D62*G62</f>
        <v>0</v>
      </c>
    </row>
    <row r="63" spans="1:9">
      <c r="A63" s="107"/>
      <c r="B63" s="56"/>
      <c r="C63" s="57"/>
      <c r="D63" s="113"/>
      <c r="E63" s="56"/>
      <c r="F63" s="74"/>
      <c r="G63" s="74"/>
      <c r="H63" s="115"/>
      <c r="I63" s="111"/>
    </row>
    <row r="64" spans="1:9" ht="28.5" customHeight="1">
      <c r="A64" s="55">
        <v>2</v>
      </c>
      <c r="B64" s="56"/>
      <c r="C64" s="57" t="s">
        <v>93</v>
      </c>
      <c r="D64" s="113">
        <v>112</v>
      </c>
      <c r="E64" s="56" t="s">
        <v>38</v>
      </c>
      <c r="F64" s="74">
        <v>0</v>
      </c>
      <c r="G64" s="74">
        <v>0</v>
      </c>
      <c r="H64" s="111">
        <f>D64*F64</f>
        <v>0</v>
      </c>
      <c r="I64" s="111">
        <f>D64*G64</f>
        <v>0</v>
      </c>
    </row>
    <row r="65" spans="1:9" ht="15.75" customHeight="1">
      <c r="A65" s="55"/>
      <c r="B65" s="56"/>
      <c r="C65" s="57"/>
      <c r="D65" s="113"/>
      <c r="E65" s="56"/>
      <c r="F65" s="126"/>
      <c r="G65" s="126"/>
      <c r="H65" s="111"/>
      <c r="I65" s="111"/>
    </row>
    <row r="66" spans="1:9" ht="16.5" customHeight="1">
      <c r="A66" s="55">
        <v>3</v>
      </c>
      <c r="B66" s="56"/>
      <c r="C66" s="57" t="s">
        <v>94</v>
      </c>
      <c r="D66" s="113">
        <v>87</v>
      </c>
      <c r="E66" s="56" t="s">
        <v>95</v>
      </c>
      <c r="F66" s="74">
        <v>0</v>
      </c>
      <c r="G66" s="74">
        <v>0</v>
      </c>
      <c r="H66" s="111">
        <f>D66*F66</f>
        <v>0</v>
      </c>
      <c r="I66" s="111">
        <f>D66*G66</f>
        <v>0</v>
      </c>
    </row>
    <row r="67" spans="1:9" ht="15" customHeight="1">
      <c r="A67" s="55"/>
      <c r="B67" s="56"/>
      <c r="C67" s="57"/>
      <c r="D67" s="113"/>
      <c r="E67" s="56"/>
      <c r="F67" s="126"/>
      <c r="G67" s="126"/>
      <c r="H67" s="111"/>
      <c r="I67" s="111"/>
    </row>
    <row r="68" spans="1:9" ht="90.75" customHeight="1">
      <c r="A68" s="55">
        <v>4</v>
      </c>
      <c r="B68" s="56"/>
      <c r="C68" s="57" t="s">
        <v>97</v>
      </c>
      <c r="D68" s="113"/>
      <c r="E68" s="56"/>
      <c r="F68" s="126"/>
      <c r="G68" s="126"/>
      <c r="H68" s="111"/>
      <c r="I68" s="111"/>
    </row>
    <row r="69" spans="1:9" ht="38.25">
      <c r="A69" s="107"/>
      <c r="B69" s="56"/>
      <c r="C69" s="57" t="s">
        <v>98</v>
      </c>
      <c r="D69" s="113"/>
      <c r="E69" s="56"/>
      <c r="F69" s="126"/>
      <c r="G69" s="126"/>
      <c r="H69" s="111"/>
      <c r="I69" s="111"/>
    </row>
    <row r="70" spans="1:9">
      <c r="A70" s="107"/>
      <c r="B70" s="56"/>
      <c r="C70" s="131" t="s">
        <v>99</v>
      </c>
      <c r="D70" s="127">
        <v>78</v>
      </c>
      <c r="E70" s="128" t="s">
        <v>32</v>
      </c>
      <c r="F70" s="129">
        <v>0</v>
      </c>
      <c r="G70" s="130">
        <v>0</v>
      </c>
      <c r="H70" s="111">
        <f t="shared" ref="H70" si="2">D70*F70</f>
        <v>0</v>
      </c>
      <c r="I70" s="111">
        <f t="shared" ref="I70" si="3">D70*G70</f>
        <v>0</v>
      </c>
    </row>
    <row r="71" spans="1:9">
      <c r="A71" s="107"/>
      <c r="B71" s="56"/>
      <c r="C71" s="57"/>
      <c r="D71" s="113"/>
      <c r="E71" s="56"/>
      <c r="F71" s="126"/>
      <c r="G71" s="126"/>
      <c r="H71" s="111"/>
      <c r="I71" s="111"/>
    </row>
    <row r="72" spans="1:9" ht="89.25">
      <c r="A72" s="107">
        <v>5</v>
      </c>
      <c r="B72" s="56"/>
      <c r="C72" s="57" t="s">
        <v>97</v>
      </c>
      <c r="D72" s="113"/>
      <c r="E72" s="56"/>
      <c r="F72" s="126"/>
      <c r="G72" s="126"/>
      <c r="H72" s="111"/>
      <c r="I72" s="111"/>
    </row>
    <row r="73" spans="1:9" ht="38.25">
      <c r="A73" s="55"/>
      <c r="B73" s="56"/>
      <c r="C73" s="57" t="s">
        <v>98</v>
      </c>
      <c r="D73" s="113"/>
      <c r="E73" s="56"/>
      <c r="F73" s="126"/>
      <c r="G73" s="126"/>
      <c r="H73" s="111"/>
      <c r="I73" s="111"/>
    </row>
    <row r="74" spans="1:9">
      <c r="A74" s="55"/>
      <c r="B74" s="56"/>
      <c r="C74" s="131" t="s">
        <v>100</v>
      </c>
      <c r="D74" s="127">
        <v>1</v>
      </c>
      <c r="E74" s="128" t="s">
        <v>32</v>
      </c>
      <c r="F74" s="129">
        <v>0</v>
      </c>
      <c r="G74" s="130">
        <v>0</v>
      </c>
      <c r="H74" s="111">
        <f t="shared" ref="H74" si="4">D74*F74</f>
        <v>0</v>
      </c>
      <c r="I74" s="111">
        <f t="shared" ref="I74" si="5">D74*G74</f>
        <v>0</v>
      </c>
    </row>
    <row r="75" spans="1:9">
      <c r="A75" s="107"/>
      <c r="B75" s="56"/>
      <c r="C75" s="57"/>
      <c r="D75" s="113"/>
      <c r="E75" s="56"/>
      <c r="F75" s="126"/>
      <c r="G75" s="126"/>
      <c r="H75" s="111"/>
      <c r="I75" s="111"/>
    </row>
    <row r="76" spans="1:9" ht="89.25">
      <c r="A76" s="55">
        <v>6</v>
      </c>
      <c r="B76" s="56"/>
      <c r="C76" s="57" t="s">
        <v>97</v>
      </c>
      <c r="D76" s="113"/>
      <c r="E76" s="56"/>
      <c r="F76" s="126"/>
      <c r="G76" s="126"/>
      <c r="H76" s="111"/>
      <c r="I76" s="111"/>
    </row>
    <row r="77" spans="1:9" ht="38.25">
      <c r="A77" s="55"/>
      <c r="B77" s="56"/>
      <c r="C77" s="57" t="s">
        <v>103</v>
      </c>
      <c r="D77" s="113"/>
      <c r="E77" s="56"/>
      <c r="F77" s="126"/>
      <c r="G77" s="126"/>
      <c r="H77" s="111"/>
      <c r="I77" s="111"/>
    </row>
    <row r="78" spans="1:9">
      <c r="A78" s="107"/>
      <c r="B78" s="56"/>
      <c r="C78" s="131" t="s">
        <v>101</v>
      </c>
      <c r="D78" s="127">
        <v>4</v>
      </c>
      <c r="E78" s="128" t="s">
        <v>32</v>
      </c>
      <c r="F78" s="129">
        <v>0</v>
      </c>
      <c r="G78" s="130">
        <v>0</v>
      </c>
      <c r="H78" s="111">
        <f t="shared" ref="H78" si="6">D78*F78</f>
        <v>0</v>
      </c>
      <c r="I78" s="111">
        <f t="shared" ref="I78" si="7">D78*G78</f>
        <v>0</v>
      </c>
    </row>
    <row r="79" spans="1:9">
      <c r="A79" s="55"/>
      <c r="B79" s="56"/>
      <c r="C79" s="57"/>
      <c r="D79" s="113"/>
      <c r="E79" s="56"/>
      <c r="F79" s="126"/>
      <c r="G79" s="126"/>
      <c r="H79" s="111"/>
      <c r="I79" s="111"/>
    </row>
    <row r="80" spans="1:9" ht="89.25">
      <c r="A80" s="55">
        <v>7</v>
      </c>
      <c r="B80" s="56"/>
      <c r="C80" s="57" t="s">
        <v>97</v>
      </c>
      <c r="D80" s="113"/>
      <c r="E80" s="56"/>
      <c r="F80" s="126"/>
      <c r="G80" s="126"/>
      <c r="H80" s="111"/>
      <c r="I80" s="111"/>
    </row>
    <row r="81" spans="1:9" ht="38.25">
      <c r="A81" s="107"/>
      <c r="B81" s="56"/>
      <c r="C81" s="57" t="s">
        <v>104</v>
      </c>
      <c r="D81" s="113"/>
      <c r="E81" s="56"/>
      <c r="F81" s="126"/>
      <c r="G81" s="126"/>
      <c r="H81" s="111"/>
      <c r="I81" s="111"/>
    </row>
    <row r="82" spans="1:9">
      <c r="A82" s="55"/>
      <c r="B82" s="56"/>
      <c r="C82" s="131" t="s">
        <v>105</v>
      </c>
      <c r="D82" s="127">
        <v>1</v>
      </c>
      <c r="E82" s="128" t="s">
        <v>32</v>
      </c>
      <c r="F82" s="129">
        <v>0</v>
      </c>
      <c r="G82" s="130">
        <v>0</v>
      </c>
      <c r="H82" s="111">
        <f t="shared" ref="H82" si="8">D82*F82</f>
        <v>0</v>
      </c>
      <c r="I82" s="111">
        <f t="shared" ref="I82" si="9">D82*G82</f>
        <v>0</v>
      </c>
    </row>
    <row r="83" spans="1:9">
      <c r="A83" s="55"/>
      <c r="B83" s="56"/>
      <c r="C83" s="57"/>
      <c r="D83" s="113"/>
      <c r="E83" s="56"/>
      <c r="F83" s="126"/>
      <c r="G83" s="126"/>
      <c r="H83" s="111"/>
      <c r="I83" s="111"/>
    </row>
    <row r="84" spans="1:9" ht="89.25">
      <c r="A84" s="107">
        <v>8</v>
      </c>
      <c r="B84" s="56"/>
      <c r="C84" s="57" t="s">
        <v>97</v>
      </c>
      <c r="D84" s="113"/>
      <c r="E84" s="56"/>
      <c r="F84" s="126"/>
      <c r="G84" s="126"/>
      <c r="H84" s="111"/>
      <c r="I84" s="111"/>
    </row>
    <row r="85" spans="1:9" ht="38.25">
      <c r="A85" s="55"/>
      <c r="B85" s="56"/>
      <c r="C85" s="57" t="s">
        <v>102</v>
      </c>
      <c r="D85" s="113"/>
      <c r="E85" s="56"/>
      <c r="F85" s="126"/>
      <c r="G85" s="126"/>
      <c r="H85" s="111"/>
      <c r="I85" s="111"/>
    </row>
    <row r="86" spans="1:9">
      <c r="A86" s="55"/>
      <c r="B86" s="56"/>
      <c r="C86" s="131" t="s">
        <v>106</v>
      </c>
      <c r="D86" s="127">
        <v>1</v>
      </c>
      <c r="E86" s="128" t="s">
        <v>32</v>
      </c>
      <c r="F86" s="129">
        <v>0</v>
      </c>
      <c r="G86" s="130">
        <v>0</v>
      </c>
      <c r="H86" s="111">
        <f t="shared" ref="H86" si="10">D86*F86</f>
        <v>0</v>
      </c>
      <c r="I86" s="111">
        <f t="shared" ref="I86" si="11">D86*G86</f>
        <v>0</v>
      </c>
    </row>
    <row r="87" spans="1:9">
      <c r="A87" s="107"/>
      <c r="B87" s="56"/>
      <c r="C87" s="57"/>
      <c r="D87" s="113"/>
      <c r="E87" s="56"/>
      <c r="F87" s="126"/>
      <c r="G87" s="126"/>
      <c r="H87" s="111"/>
      <c r="I87" s="111"/>
    </row>
    <row r="88" spans="1:9" ht="89.25">
      <c r="A88" s="55">
        <v>9</v>
      </c>
      <c r="B88" s="56"/>
      <c r="C88" s="57" t="s">
        <v>97</v>
      </c>
      <c r="D88" s="113"/>
      <c r="E88" s="56"/>
      <c r="F88" s="126"/>
      <c r="G88" s="126"/>
      <c r="H88" s="111"/>
      <c r="I88" s="111"/>
    </row>
    <row r="89" spans="1:9" ht="38.25">
      <c r="A89" s="55"/>
      <c r="B89" s="56"/>
      <c r="C89" s="57" t="s">
        <v>108</v>
      </c>
      <c r="D89" s="113"/>
      <c r="E89" s="56"/>
      <c r="F89" s="126"/>
      <c r="G89" s="126"/>
      <c r="H89" s="111"/>
      <c r="I89" s="111"/>
    </row>
    <row r="90" spans="1:9">
      <c r="A90" s="55"/>
      <c r="B90" s="56"/>
      <c r="C90" s="131" t="s">
        <v>107</v>
      </c>
      <c r="D90" s="127">
        <v>1</v>
      </c>
      <c r="E90" s="128" t="s">
        <v>32</v>
      </c>
      <c r="F90" s="129">
        <v>0</v>
      </c>
      <c r="G90" s="130">
        <v>0</v>
      </c>
      <c r="H90" s="111">
        <f t="shared" ref="H90" si="12">D90*F90</f>
        <v>0</v>
      </c>
      <c r="I90" s="111">
        <f t="shared" ref="I90" si="13">D90*G90</f>
        <v>0</v>
      </c>
    </row>
    <row r="91" spans="1:9">
      <c r="A91" s="55"/>
      <c r="B91" s="56"/>
      <c r="C91" s="57"/>
      <c r="D91" s="113"/>
      <c r="E91" s="56"/>
      <c r="F91" s="126"/>
      <c r="G91" s="126"/>
      <c r="H91" s="111"/>
      <c r="I91" s="111"/>
    </row>
    <row r="92" spans="1:9" ht="89.25">
      <c r="A92" s="55">
        <v>10</v>
      </c>
      <c r="B92" s="56"/>
      <c r="C92" s="57" t="s">
        <v>111</v>
      </c>
      <c r="D92" s="113"/>
      <c r="E92" s="56"/>
      <c r="F92" s="126"/>
      <c r="G92" s="126"/>
      <c r="H92" s="111"/>
      <c r="I92" s="111"/>
    </row>
    <row r="93" spans="1:9" ht="38.25">
      <c r="A93" s="55"/>
      <c r="B93" s="56"/>
      <c r="C93" s="57" t="s">
        <v>110</v>
      </c>
      <c r="D93" s="113"/>
      <c r="E93" s="56"/>
      <c r="F93" s="126"/>
      <c r="G93" s="126"/>
      <c r="H93" s="111"/>
      <c r="I93" s="111"/>
    </row>
    <row r="94" spans="1:9">
      <c r="A94" s="55"/>
      <c r="B94" s="56"/>
      <c r="C94" s="131" t="s">
        <v>109</v>
      </c>
      <c r="D94" s="127">
        <v>3</v>
      </c>
      <c r="E94" s="128" t="s">
        <v>32</v>
      </c>
      <c r="F94" s="129">
        <v>0</v>
      </c>
      <c r="G94" s="130">
        <v>0</v>
      </c>
      <c r="H94" s="111">
        <f t="shared" ref="H94" si="14">D94*F94</f>
        <v>0</v>
      </c>
      <c r="I94" s="111">
        <f t="shared" ref="I94" si="15">D94*G94</f>
        <v>0</v>
      </c>
    </row>
    <row r="95" spans="1:9">
      <c r="A95" s="55"/>
      <c r="B95" s="56"/>
      <c r="C95" s="116"/>
      <c r="D95" s="113"/>
      <c r="E95" s="56"/>
      <c r="F95" s="126"/>
      <c r="G95" s="126"/>
      <c r="H95" s="111"/>
      <c r="I95" s="111"/>
    </row>
    <row r="96" spans="1:9" ht="89.25">
      <c r="A96" s="55">
        <v>11</v>
      </c>
      <c r="B96" s="56"/>
      <c r="C96" s="57" t="s">
        <v>111</v>
      </c>
      <c r="D96" s="113"/>
      <c r="E96" s="56"/>
      <c r="F96" s="126"/>
      <c r="G96" s="126"/>
      <c r="H96" s="111"/>
      <c r="I96" s="111"/>
    </row>
    <row r="97" spans="1:9" ht="38.25">
      <c r="A97" s="55"/>
      <c r="B97" s="56"/>
      <c r="C97" s="57" t="s">
        <v>113</v>
      </c>
      <c r="D97" s="113"/>
      <c r="E97" s="56"/>
      <c r="F97" s="126"/>
      <c r="G97" s="126"/>
      <c r="H97" s="111"/>
      <c r="I97" s="111"/>
    </row>
    <row r="98" spans="1:9">
      <c r="A98" s="55"/>
      <c r="B98" s="56"/>
      <c r="C98" s="131" t="s">
        <v>112</v>
      </c>
      <c r="D98" s="127">
        <v>8</v>
      </c>
      <c r="E98" s="128" t="s">
        <v>32</v>
      </c>
      <c r="F98" s="129">
        <v>0</v>
      </c>
      <c r="G98" s="130">
        <v>0</v>
      </c>
      <c r="H98" s="111">
        <f t="shared" ref="H98" si="16">D98*F98</f>
        <v>0</v>
      </c>
      <c r="I98" s="111">
        <f t="shared" ref="I98" si="17">D98*G98</f>
        <v>0</v>
      </c>
    </row>
    <row r="99" spans="1:9">
      <c r="A99" s="55"/>
      <c r="B99" s="56"/>
      <c r="C99" s="57"/>
      <c r="D99" s="113"/>
      <c r="E99" s="56"/>
      <c r="F99" s="126"/>
      <c r="G99" s="126"/>
      <c r="H99" s="111"/>
      <c r="I99" s="111"/>
    </row>
    <row r="100" spans="1:9" ht="89.25">
      <c r="A100" s="55">
        <v>12</v>
      </c>
      <c r="B100" s="56"/>
      <c r="C100" s="57" t="s">
        <v>114</v>
      </c>
      <c r="D100" s="113"/>
      <c r="E100" s="56"/>
      <c r="F100" s="126"/>
      <c r="G100" s="126"/>
      <c r="H100" s="111"/>
      <c r="I100" s="111"/>
    </row>
    <row r="101" spans="1:9" ht="38.25">
      <c r="A101" s="55"/>
      <c r="B101" s="56"/>
      <c r="C101" s="57" t="s">
        <v>113</v>
      </c>
      <c r="D101" s="113"/>
      <c r="E101" s="56"/>
      <c r="F101" s="126"/>
      <c r="G101" s="126"/>
      <c r="H101" s="111"/>
      <c r="I101" s="111"/>
    </row>
    <row r="102" spans="1:9">
      <c r="A102" s="55"/>
      <c r="B102" s="56"/>
      <c r="C102" s="131" t="s">
        <v>115</v>
      </c>
      <c r="D102" s="127">
        <v>7</v>
      </c>
      <c r="E102" s="128" t="s">
        <v>32</v>
      </c>
      <c r="F102" s="129">
        <v>0</v>
      </c>
      <c r="G102" s="130">
        <v>0</v>
      </c>
      <c r="H102" s="111">
        <f t="shared" ref="H102" si="18">D102*F102</f>
        <v>0</v>
      </c>
      <c r="I102" s="111">
        <f t="shared" ref="I102" si="19">D102*G102</f>
        <v>0</v>
      </c>
    </row>
    <row r="103" spans="1:9">
      <c r="A103" s="55"/>
      <c r="B103" s="56"/>
      <c r="C103" s="57"/>
      <c r="D103" s="113"/>
      <c r="E103" s="56"/>
      <c r="F103" s="126"/>
      <c r="G103" s="126"/>
      <c r="H103" s="111"/>
      <c r="I103" s="111"/>
    </row>
    <row r="104" spans="1:9" ht="76.5">
      <c r="A104" s="55">
        <v>13</v>
      </c>
      <c r="B104" s="56"/>
      <c r="C104" s="57" t="s">
        <v>116</v>
      </c>
      <c r="D104" s="113"/>
      <c r="E104" s="56"/>
      <c r="F104" s="126"/>
      <c r="G104" s="126"/>
      <c r="H104" s="111"/>
      <c r="I104" s="111"/>
    </row>
    <row r="105" spans="1:9" ht="38.25">
      <c r="A105" s="55"/>
      <c r="B105" s="56"/>
      <c r="C105" s="57" t="s">
        <v>118</v>
      </c>
      <c r="D105" s="113"/>
      <c r="E105" s="56"/>
      <c r="F105" s="126"/>
      <c r="G105" s="126"/>
      <c r="H105" s="111"/>
      <c r="I105" s="111"/>
    </row>
    <row r="106" spans="1:9">
      <c r="A106" s="55"/>
      <c r="B106" s="56"/>
      <c r="C106" s="131" t="s">
        <v>117</v>
      </c>
      <c r="D106" s="127">
        <v>4</v>
      </c>
      <c r="E106" s="128" t="s">
        <v>32</v>
      </c>
      <c r="F106" s="129">
        <v>0</v>
      </c>
      <c r="G106" s="130">
        <v>0</v>
      </c>
      <c r="H106" s="111">
        <f t="shared" ref="H106" si="20">D106*F106</f>
        <v>0</v>
      </c>
      <c r="I106" s="111">
        <f t="shared" ref="I106" si="21">D106*G106</f>
        <v>0</v>
      </c>
    </row>
    <row r="107" spans="1:9">
      <c r="A107" s="55"/>
      <c r="B107" s="56"/>
      <c r="C107" s="57"/>
      <c r="D107" s="113"/>
      <c r="E107" s="56"/>
      <c r="F107" s="126"/>
      <c r="G107" s="126"/>
      <c r="H107" s="111"/>
      <c r="I107" s="111"/>
    </row>
    <row r="108" spans="1:9" ht="76.5">
      <c r="A108" s="55">
        <v>14</v>
      </c>
      <c r="B108" s="56"/>
      <c r="C108" s="57" t="s">
        <v>116</v>
      </c>
      <c r="D108" s="113"/>
      <c r="E108" s="56"/>
      <c r="F108" s="126"/>
      <c r="G108" s="126"/>
      <c r="H108" s="111"/>
      <c r="I108" s="111"/>
    </row>
    <row r="109" spans="1:9" ht="38.25">
      <c r="A109" s="55"/>
      <c r="B109" s="56"/>
      <c r="C109" s="57" t="s">
        <v>120</v>
      </c>
      <c r="D109" s="113"/>
      <c r="E109" s="56"/>
      <c r="F109" s="126"/>
      <c r="G109" s="126"/>
      <c r="H109" s="111"/>
      <c r="I109" s="111"/>
    </row>
    <row r="110" spans="1:9" ht="16.5" customHeight="1">
      <c r="A110" s="55"/>
      <c r="B110" s="56"/>
      <c r="C110" s="131" t="s">
        <v>119</v>
      </c>
      <c r="D110" s="127">
        <v>4</v>
      </c>
      <c r="E110" s="128" t="s">
        <v>32</v>
      </c>
      <c r="F110" s="129">
        <v>0</v>
      </c>
      <c r="G110" s="130">
        <v>0</v>
      </c>
      <c r="H110" s="111">
        <f t="shared" ref="H110" si="22">D110*F110</f>
        <v>0</v>
      </c>
      <c r="I110" s="111">
        <f t="shared" ref="I110" si="23">D110*G110</f>
        <v>0</v>
      </c>
    </row>
    <row r="111" spans="1:9">
      <c r="A111" s="55"/>
      <c r="B111" s="56"/>
      <c r="C111" s="57"/>
      <c r="D111" s="58"/>
      <c r="E111" s="56"/>
      <c r="F111" s="126"/>
      <c r="G111" s="126"/>
      <c r="H111" s="111"/>
      <c r="I111" s="111"/>
    </row>
    <row r="112" spans="1:9" ht="76.5">
      <c r="A112" s="55">
        <v>15</v>
      </c>
      <c r="B112" s="56"/>
      <c r="C112" s="57" t="s">
        <v>116</v>
      </c>
      <c r="D112" s="113"/>
      <c r="E112" s="56"/>
      <c r="F112" s="126"/>
      <c r="G112" s="126"/>
      <c r="H112" s="111"/>
      <c r="I112" s="111"/>
    </row>
    <row r="113" spans="1:9" ht="38.25">
      <c r="A113" s="55"/>
      <c r="B113" s="56"/>
      <c r="C113" s="57" t="s">
        <v>120</v>
      </c>
      <c r="D113" s="113"/>
      <c r="E113" s="56"/>
      <c r="F113" s="126"/>
      <c r="G113" s="126"/>
      <c r="H113" s="111"/>
      <c r="I113" s="111"/>
    </row>
    <row r="114" spans="1:9">
      <c r="A114" s="55"/>
      <c r="B114" s="56"/>
      <c r="C114" s="131" t="s">
        <v>121</v>
      </c>
      <c r="D114" s="127">
        <v>2</v>
      </c>
      <c r="E114" s="128" t="s">
        <v>32</v>
      </c>
      <c r="F114" s="129">
        <v>0</v>
      </c>
      <c r="G114" s="130">
        <v>0</v>
      </c>
      <c r="H114" s="111">
        <f t="shared" ref="H114" si="24">D114*F114</f>
        <v>0</v>
      </c>
      <c r="I114" s="111">
        <f t="shared" ref="I114" si="25">D114*G114</f>
        <v>0</v>
      </c>
    </row>
    <row r="115" spans="1:9">
      <c r="A115" s="55"/>
      <c r="B115" s="56"/>
      <c r="C115" s="57"/>
      <c r="D115" s="58"/>
      <c r="E115" s="56"/>
      <c r="F115" s="126"/>
      <c r="G115" s="126"/>
      <c r="H115" s="111"/>
      <c r="I115" s="111"/>
    </row>
    <row r="116" spans="1:9" ht="76.5">
      <c r="A116" s="55">
        <v>16</v>
      </c>
      <c r="B116" s="56"/>
      <c r="C116" s="57" t="s">
        <v>116</v>
      </c>
      <c r="D116" s="113"/>
      <c r="E116" s="56"/>
      <c r="F116" s="126"/>
      <c r="G116" s="126"/>
      <c r="H116" s="111"/>
      <c r="I116" s="111"/>
    </row>
    <row r="117" spans="1:9" ht="38.25">
      <c r="A117" s="55"/>
      <c r="B117" s="56"/>
      <c r="C117" s="57" t="s">
        <v>123</v>
      </c>
      <c r="D117" s="113"/>
      <c r="E117" s="56"/>
      <c r="F117" s="126"/>
      <c r="G117" s="126"/>
      <c r="H117" s="111"/>
      <c r="I117" s="111"/>
    </row>
    <row r="118" spans="1:9">
      <c r="A118" s="55"/>
      <c r="B118" s="56"/>
      <c r="C118" s="131" t="s">
        <v>122</v>
      </c>
      <c r="D118" s="127">
        <v>1</v>
      </c>
      <c r="E118" s="128" t="s">
        <v>32</v>
      </c>
      <c r="F118" s="129">
        <v>0</v>
      </c>
      <c r="G118" s="130">
        <v>0</v>
      </c>
      <c r="H118" s="111">
        <f t="shared" ref="H118" si="26">D118*F118</f>
        <v>0</v>
      </c>
      <c r="I118" s="111">
        <f t="shared" ref="I118" si="27">D118*G118</f>
        <v>0</v>
      </c>
    </row>
    <row r="119" spans="1:9">
      <c r="A119" s="55"/>
      <c r="B119" s="56"/>
      <c r="C119" s="57"/>
      <c r="D119" s="58"/>
      <c r="E119" s="56"/>
      <c r="F119" s="126"/>
      <c r="G119" s="126"/>
      <c r="H119" s="111"/>
      <c r="I119" s="111"/>
    </row>
    <row r="120" spans="1:9" ht="76.5">
      <c r="A120" s="55">
        <v>17</v>
      </c>
      <c r="B120" s="56"/>
      <c r="C120" s="57" t="s">
        <v>126</v>
      </c>
      <c r="D120" s="113"/>
      <c r="E120" s="56"/>
      <c r="F120" s="126"/>
      <c r="G120" s="126"/>
      <c r="H120" s="111"/>
      <c r="I120" s="111"/>
    </row>
    <row r="121" spans="1:9" ht="38.25">
      <c r="A121" s="55"/>
      <c r="B121" s="56"/>
      <c r="C121" s="57" t="s">
        <v>125</v>
      </c>
      <c r="D121" s="113"/>
      <c r="E121" s="56"/>
      <c r="F121" s="126"/>
      <c r="G121" s="126"/>
      <c r="H121" s="111"/>
      <c r="I121" s="111"/>
    </row>
    <row r="122" spans="1:9">
      <c r="A122" s="55"/>
      <c r="B122" s="56"/>
      <c r="C122" s="131" t="s">
        <v>124</v>
      </c>
      <c r="D122" s="127">
        <v>3</v>
      </c>
      <c r="E122" s="128" t="s">
        <v>32</v>
      </c>
      <c r="F122" s="129">
        <v>0</v>
      </c>
      <c r="G122" s="130">
        <v>0</v>
      </c>
      <c r="H122" s="111">
        <f t="shared" ref="H122" si="28">D122*F122</f>
        <v>0</v>
      </c>
      <c r="I122" s="111">
        <f t="shared" ref="I122" si="29">D122*G122</f>
        <v>0</v>
      </c>
    </row>
    <row r="123" spans="1:9">
      <c r="A123" s="55"/>
      <c r="B123" s="56"/>
      <c r="C123" s="57"/>
      <c r="D123" s="58"/>
      <c r="E123" s="56"/>
      <c r="F123" s="126"/>
      <c r="G123" s="126"/>
      <c r="H123" s="111"/>
      <c r="I123" s="111"/>
    </row>
    <row r="124" spans="1:9" ht="76.5">
      <c r="A124" s="55">
        <v>18</v>
      </c>
      <c r="B124" s="56"/>
      <c r="C124" s="57" t="s">
        <v>126</v>
      </c>
      <c r="D124" s="113"/>
      <c r="E124" s="56"/>
      <c r="F124" s="126"/>
      <c r="G124" s="126"/>
      <c r="H124" s="111"/>
      <c r="I124" s="111"/>
    </row>
    <row r="125" spans="1:9" ht="38.25">
      <c r="A125" s="55"/>
      <c r="B125" s="56"/>
      <c r="C125" s="57" t="s">
        <v>128</v>
      </c>
      <c r="D125" s="113"/>
      <c r="E125" s="56"/>
      <c r="F125" s="126"/>
      <c r="G125" s="126"/>
      <c r="H125" s="111"/>
      <c r="I125" s="111"/>
    </row>
    <row r="126" spans="1:9">
      <c r="A126" s="55"/>
      <c r="B126" s="56"/>
      <c r="C126" s="131" t="s">
        <v>127</v>
      </c>
      <c r="D126" s="127">
        <v>6</v>
      </c>
      <c r="E126" s="128" t="s">
        <v>32</v>
      </c>
      <c r="F126" s="129">
        <v>0</v>
      </c>
      <c r="G126" s="130">
        <v>0</v>
      </c>
      <c r="H126" s="111">
        <f t="shared" ref="H126" si="30">D126*F126</f>
        <v>0</v>
      </c>
      <c r="I126" s="111">
        <f t="shared" ref="I126" si="31">D126*G126</f>
        <v>0</v>
      </c>
    </row>
    <row r="127" spans="1:9">
      <c r="A127" s="55"/>
      <c r="B127" s="56"/>
      <c r="C127" s="57"/>
      <c r="D127" s="58"/>
      <c r="E127" s="56"/>
      <c r="F127" s="126"/>
      <c r="G127" s="126"/>
      <c r="H127" s="111"/>
      <c r="I127" s="111"/>
    </row>
    <row r="128" spans="1:9" ht="76.5">
      <c r="A128" s="55">
        <v>19</v>
      </c>
      <c r="B128" s="56"/>
      <c r="C128" s="57" t="s">
        <v>126</v>
      </c>
      <c r="D128" s="113"/>
      <c r="E128" s="56"/>
      <c r="F128" s="126"/>
      <c r="G128" s="126"/>
      <c r="H128" s="111"/>
      <c r="I128" s="111"/>
    </row>
    <row r="129" spans="1:9" ht="38.25">
      <c r="A129" s="55"/>
      <c r="B129" s="56"/>
      <c r="C129" s="57" t="s">
        <v>130</v>
      </c>
      <c r="D129" s="113"/>
      <c r="E129" s="56"/>
      <c r="F129" s="126"/>
      <c r="G129" s="126"/>
      <c r="H129" s="111"/>
      <c r="I129" s="111"/>
    </row>
    <row r="130" spans="1:9">
      <c r="A130" s="55"/>
      <c r="B130" s="56"/>
      <c r="C130" s="131" t="s">
        <v>129</v>
      </c>
      <c r="D130" s="127">
        <v>2</v>
      </c>
      <c r="E130" s="128" t="s">
        <v>32</v>
      </c>
      <c r="F130" s="129">
        <v>0</v>
      </c>
      <c r="G130" s="130">
        <v>0</v>
      </c>
      <c r="H130" s="111">
        <f t="shared" ref="H130" si="32">D130*F130</f>
        <v>0</v>
      </c>
      <c r="I130" s="111">
        <f t="shared" ref="I130" si="33">D130*G130</f>
        <v>0</v>
      </c>
    </row>
    <row r="131" spans="1:9">
      <c r="A131" s="55"/>
      <c r="B131" s="56"/>
      <c r="C131" s="57"/>
      <c r="D131" s="58"/>
      <c r="E131" s="56"/>
      <c r="F131" s="126"/>
      <c r="G131" s="126"/>
      <c r="H131" s="111"/>
      <c r="I131" s="111"/>
    </row>
    <row r="132" spans="1:9" ht="76.5">
      <c r="A132" s="55">
        <v>20</v>
      </c>
      <c r="B132" s="56"/>
      <c r="C132" s="57" t="s">
        <v>126</v>
      </c>
      <c r="D132" s="113"/>
      <c r="E132" s="56"/>
      <c r="F132" s="126"/>
      <c r="G132" s="126"/>
      <c r="H132" s="111"/>
      <c r="I132" s="111"/>
    </row>
    <row r="133" spans="1:9" ht="38.25">
      <c r="A133" s="55"/>
      <c r="B133" s="56"/>
      <c r="C133" s="57" t="s">
        <v>132</v>
      </c>
      <c r="D133" s="113"/>
      <c r="E133" s="56"/>
      <c r="F133" s="126"/>
      <c r="G133" s="126"/>
      <c r="H133" s="111"/>
      <c r="I133" s="111"/>
    </row>
    <row r="134" spans="1:9">
      <c r="A134" s="55"/>
      <c r="B134" s="56"/>
      <c r="C134" s="131" t="s">
        <v>131</v>
      </c>
      <c r="D134" s="127">
        <v>5</v>
      </c>
      <c r="E134" s="128" t="s">
        <v>32</v>
      </c>
      <c r="F134" s="129">
        <v>0</v>
      </c>
      <c r="G134" s="130">
        <v>0</v>
      </c>
      <c r="H134" s="111">
        <f t="shared" ref="H134" si="34">D134*F134</f>
        <v>0</v>
      </c>
      <c r="I134" s="111">
        <f t="shared" ref="I134" si="35">D134*G134</f>
        <v>0</v>
      </c>
    </row>
    <row r="135" spans="1:9">
      <c r="A135" s="55"/>
      <c r="B135" s="56"/>
      <c r="C135" s="57"/>
      <c r="D135" s="58"/>
      <c r="E135" s="56"/>
      <c r="F135" s="126"/>
      <c r="G135" s="126"/>
      <c r="H135" s="111"/>
      <c r="I135" s="111"/>
    </row>
    <row r="136" spans="1:9" ht="76.5">
      <c r="A136" s="55">
        <v>21</v>
      </c>
      <c r="B136" s="56"/>
      <c r="C136" s="57" t="s">
        <v>135</v>
      </c>
      <c r="D136" s="113"/>
      <c r="E136" s="56"/>
      <c r="F136" s="126"/>
      <c r="G136" s="126"/>
      <c r="H136" s="111"/>
      <c r="I136" s="111"/>
    </row>
    <row r="137" spans="1:9" ht="40.5" customHeight="1">
      <c r="A137" s="55"/>
      <c r="B137" s="56"/>
      <c r="C137" s="57" t="s">
        <v>134</v>
      </c>
      <c r="D137" s="113"/>
      <c r="E137" s="56"/>
      <c r="F137" s="126"/>
      <c r="G137" s="126"/>
      <c r="H137" s="111"/>
      <c r="I137" s="111"/>
    </row>
    <row r="138" spans="1:9">
      <c r="A138" s="55"/>
      <c r="B138" s="56"/>
      <c r="C138" s="131" t="s">
        <v>133</v>
      </c>
      <c r="D138" s="127">
        <v>1</v>
      </c>
      <c r="E138" s="128" t="s">
        <v>32</v>
      </c>
      <c r="F138" s="129">
        <v>0</v>
      </c>
      <c r="G138" s="130">
        <v>0</v>
      </c>
      <c r="H138" s="111">
        <f t="shared" ref="H138" si="36">D138*F138</f>
        <v>0</v>
      </c>
      <c r="I138" s="111">
        <f t="shared" ref="I138" si="37">D138*G138</f>
        <v>0</v>
      </c>
    </row>
    <row r="139" spans="1:9">
      <c r="A139" s="55"/>
      <c r="B139" s="56"/>
      <c r="C139" s="57"/>
      <c r="D139" s="58"/>
      <c r="E139" s="56"/>
      <c r="F139" s="126"/>
      <c r="G139" s="126"/>
      <c r="H139" s="111"/>
      <c r="I139" s="111"/>
    </row>
    <row r="140" spans="1:9" ht="76.5">
      <c r="A140" s="55">
        <v>22</v>
      </c>
      <c r="B140" s="56"/>
      <c r="C140" s="57" t="s">
        <v>126</v>
      </c>
      <c r="D140" s="113"/>
      <c r="E140" s="56"/>
      <c r="F140" s="126"/>
      <c r="G140" s="126"/>
      <c r="H140" s="111"/>
      <c r="I140" s="111"/>
    </row>
    <row r="141" spans="1:9" ht="38.25">
      <c r="A141" s="55"/>
      <c r="B141" s="56"/>
      <c r="C141" s="57" t="s">
        <v>137</v>
      </c>
      <c r="D141" s="113"/>
      <c r="E141" s="56"/>
      <c r="F141" s="126"/>
      <c r="G141" s="126"/>
      <c r="H141" s="111"/>
      <c r="I141" s="111"/>
    </row>
    <row r="142" spans="1:9">
      <c r="A142" s="55"/>
      <c r="B142" s="56"/>
      <c r="C142" s="131" t="s">
        <v>136</v>
      </c>
      <c r="D142" s="127">
        <v>3</v>
      </c>
      <c r="E142" s="128" t="s">
        <v>32</v>
      </c>
      <c r="F142" s="129">
        <v>0</v>
      </c>
      <c r="G142" s="130">
        <v>0</v>
      </c>
      <c r="H142" s="111">
        <f t="shared" ref="H142" si="38">D142*F142</f>
        <v>0</v>
      </c>
      <c r="I142" s="111">
        <f t="shared" ref="I142" si="39">D142*G142</f>
        <v>0</v>
      </c>
    </row>
    <row r="143" spans="1:9">
      <c r="A143" s="55"/>
      <c r="B143" s="56"/>
      <c r="C143" s="57"/>
      <c r="D143" s="58"/>
      <c r="E143" s="56"/>
      <c r="F143" s="126"/>
      <c r="G143" s="126"/>
      <c r="H143" s="111"/>
      <c r="I143" s="111"/>
    </row>
    <row r="144" spans="1:9" ht="76.5">
      <c r="A144" s="55">
        <v>23</v>
      </c>
      <c r="B144" s="56"/>
      <c r="C144" s="57" t="s">
        <v>126</v>
      </c>
      <c r="D144" s="113"/>
      <c r="E144" s="56"/>
      <c r="F144" s="126"/>
      <c r="G144" s="126"/>
      <c r="H144" s="111"/>
      <c r="I144" s="111"/>
    </row>
    <row r="145" spans="1:9" ht="38.25">
      <c r="A145" s="55"/>
      <c r="B145" s="56"/>
      <c r="C145" s="57" t="s">
        <v>139</v>
      </c>
      <c r="D145" s="113"/>
      <c r="E145" s="56"/>
      <c r="F145" s="126"/>
      <c r="G145" s="126"/>
      <c r="H145" s="111"/>
      <c r="I145" s="111"/>
    </row>
    <row r="146" spans="1:9">
      <c r="A146" s="55"/>
      <c r="B146" s="56"/>
      <c r="C146" s="131" t="s">
        <v>138</v>
      </c>
      <c r="D146" s="127">
        <v>1</v>
      </c>
      <c r="E146" s="128" t="s">
        <v>32</v>
      </c>
      <c r="F146" s="129">
        <v>0</v>
      </c>
      <c r="G146" s="130">
        <v>0</v>
      </c>
      <c r="H146" s="111">
        <f t="shared" ref="H146" si="40">D146*F146</f>
        <v>0</v>
      </c>
      <c r="I146" s="111">
        <f t="shared" ref="I146" si="41">D146*G146</f>
        <v>0</v>
      </c>
    </row>
    <row r="147" spans="1:9">
      <c r="A147" s="55"/>
      <c r="B147" s="56"/>
      <c r="C147" s="57"/>
      <c r="D147" s="58"/>
      <c r="E147" s="56"/>
      <c r="F147" s="126"/>
      <c r="G147" s="126"/>
      <c r="H147" s="111"/>
      <c r="I147" s="111"/>
    </row>
    <row r="148" spans="1:9" ht="76.5">
      <c r="A148" s="55">
        <v>24</v>
      </c>
      <c r="B148" s="56"/>
      <c r="C148" s="57" t="s">
        <v>126</v>
      </c>
      <c r="D148" s="113"/>
      <c r="E148" s="56"/>
      <c r="F148" s="126"/>
      <c r="G148" s="126"/>
      <c r="H148" s="111"/>
      <c r="I148" s="111"/>
    </row>
    <row r="149" spans="1:9" ht="38.25">
      <c r="A149" s="55"/>
      <c r="B149" s="56"/>
      <c r="C149" s="57" t="s">
        <v>132</v>
      </c>
      <c r="D149" s="113"/>
      <c r="E149" s="56"/>
      <c r="F149" s="126"/>
      <c r="G149" s="126"/>
      <c r="H149" s="111"/>
      <c r="I149" s="111"/>
    </row>
    <row r="150" spans="1:9">
      <c r="A150" s="55"/>
      <c r="B150" s="56"/>
      <c r="C150" s="131" t="s">
        <v>140</v>
      </c>
      <c r="D150" s="127">
        <v>25</v>
      </c>
      <c r="E150" s="128" t="s">
        <v>32</v>
      </c>
      <c r="F150" s="129">
        <v>0</v>
      </c>
      <c r="G150" s="130">
        <v>0</v>
      </c>
      <c r="H150" s="111">
        <f t="shared" ref="H150" si="42">D150*F150</f>
        <v>0</v>
      </c>
      <c r="I150" s="111">
        <f t="shared" ref="I150" si="43">D150*G150</f>
        <v>0</v>
      </c>
    </row>
    <row r="151" spans="1:9">
      <c r="A151" s="55"/>
      <c r="B151" s="56"/>
      <c r="C151" s="57"/>
      <c r="D151" s="58"/>
      <c r="E151" s="56"/>
      <c r="F151" s="126"/>
      <c r="G151" s="126"/>
      <c r="H151" s="111"/>
      <c r="I151" s="111"/>
    </row>
    <row r="152" spans="1:9" ht="76.5">
      <c r="A152" s="55">
        <v>25</v>
      </c>
      <c r="B152" s="56"/>
      <c r="C152" s="57" t="s">
        <v>126</v>
      </c>
      <c r="D152" s="113"/>
      <c r="E152" s="56"/>
      <c r="F152" s="126"/>
      <c r="G152" s="126"/>
      <c r="H152" s="111"/>
      <c r="I152" s="111"/>
    </row>
    <row r="153" spans="1:9" ht="38.25">
      <c r="A153" s="55"/>
      <c r="B153" s="56"/>
      <c r="C153" s="57" t="s">
        <v>142</v>
      </c>
      <c r="D153" s="113"/>
      <c r="E153" s="56"/>
      <c r="F153" s="126"/>
      <c r="G153" s="126"/>
      <c r="H153" s="111"/>
      <c r="I153" s="111"/>
    </row>
    <row r="154" spans="1:9">
      <c r="A154" s="55"/>
      <c r="B154" s="56"/>
      <c r="C154" s="131" t="s">
        <v>141</v>
      </c>
      <c r="D154" s="127">
        <v>6</v>
      </c>
      <c r="E154" s="128" t="s">
        <v>32</v>
      </c>
      <c r="F154" s="129">
        <v>0</v>
      </c>
      <c r="G154" s="130">
        <v>0</v>
      </c>
      <c r="H154" s="111">
        <f t="shared" ref="H154" si="44">D154*F154</f>
        <v>0</v>
      </c>
      <c r="I154" s="111">
        <f t="shared" ref="I154" si="45">D154*G154</f>
        <v>0</v>
      </c>
    </row>
    <row r="155" spans="1:9">
      <c r="A155" s="55"/>
      <c r="B155" s="56"/>
      <c r="C155" s="57"/>
      <c r="D155" s="58"/>
      <c r="E155" s="56"/>
      <c r="F155" s="126"/>
      <c r="G155" s="126"/>
      <c r="H155" s="111"/>
      <c r="I155" s="111"/>
    </row>
    <row r="156" spans="1:9" ht="76.5">
      <c r="A156" s="55">
        <v>26</v>
      </c>
      <c r="B156" s="56"/>
      <c r="C156" s="57" t="s">
        <v>145</v>
      </c>
      <c r="D156" s="113"/>
      <c r="E156" s="56"/>
      <c r="F156" s="126"/>
      <c r="G156" s="126"/>
      <c r="H156" s="111"/>
      <c r="I156" s="111"/>
    </row>
    <row r="157" spans="1:9" ht="38.25">
      <c r="A157" s="55"/>
      <c r="B157" s="56"/>
      <c r="C157" s="57" t="s">
        <v>144</v>
      </c>
      <c r="D157" s="113"/>
      <c r="E157" s="56"/>
      <c r="F157" s="126"/>
      <c r="G157" s="126"/>
      <c r="H157" s="111"/>
      <c r="I157" s="111"/>
    </row>
    <row r="158" spans="1:9">
      <c r="A158" s="55"/>
      <c r="B158" s="56"/>
      <c r="C158" s="131" t="s">
        <v>143</v>
      </c>
      <c r="D158" s="127">
        <v>6</v>
      </c>
      <c r="E158" s="128" t="s">
        <v>32</v>
      </c>
      <c r="F158" s="129">
        <v>0</v>
      </c>
      <c r="G158" s="130">
        <v>0</v>
      </c>
      <c r="H158" s="111">
        <f t="shared" ref="H158" si="46">D158*F158</f>
        <v>0</v>
      </c>
      <c r="I158" s="111">
        <f t="shared" ref="I158" si="47">D158*G158</f>
        <v>0</v>
      </c>
    </row>
    <row r="159" spans="1:9">
      <c r="A159" s="55"/>
      <c r="B159" s="56"/>
      <c r="C159" s="57"/>
      <c r="D159" s="58"/>
      <c r="E159" s="56"/>
      <c r="F159" s="126"/>
      <c r="G159" s="126"/>
      <c r="H159" s="111"/>
      <c r="I159" s="111"/>
    </row>
    <row r="160" spans="1:9" ht="76.5">
      <c r="A160" s="55">
        <v>27</v>
      </c>
      <c r="B160" s="56"/>
      <c r="C160" s="57" t="s">
        <v>126</v>
      </c>
      <c r="D160" s="113"/>
      <c r="E160" s="56"/>
      <c r="F160" s="126"/>
      <c r="G160" s="126"/>
      <c r="H160" s="111"/>
      <c r="I160" s="111"/>
    </row>
    <row r="161" spans="1:9" ht="38.25">
      <c r="A161" s="55"/>
      <c r="B161" s="56"/>
      <c r="C161" s="57" t="s">
        <v>132</v>
      </c>
      <c r="D161" s="113"/>
      <c r="E161" s="56"/>
      <c r="F161" s="126"/>
      <c r="G161" s="126"/>
      <c r="H161" s="111"/>
      <c r="I161" s="111"/>
    </row>
    <row r="162" spans="1:9">
      <c r="A162" s="55"/>
      <c r="B162" s="56"/>
      <c r="C162" s="131" t="s">
        <v>146</v>
      </c>
      <c r="D162" s="127">
        <v>11</v>
      </c>
      <c r="E162" s="128" t="s">
        <v>32</v>
      </c>
      <c r="F162" s="129">
        <v>0</v>
      </c>
      <c r="G162" s="130">
        <v>0</v>
      </c>
      <c r="H162" s="111">
        <f t="shared" ref="H162" si="48">D162*F162</f>
        <v>0</v>
      </c>
      <c r="I162" s="111">
        <f t="shared" ref="I162" si="49">D162*G162</f>
        <v>0</v>
      </c>
    </row>
    <row r="163" spans="1:9">
      <c r="A163" s="55"/>
      <c r="B163" s="56"/>
      <c r="C163" s="57"/>
      <c r="D163" s="58"/>
      <c r="E163" s="56"/>
      <c r="F163" s="126"/>
      <c r="G163" s="126"/>
      <c r="H163" s="111"/>
      <c r="I163" s="111"/>
    </row>
    <row r="164" spans="1:9" ht="76.5">
      <c r="A164" s="55">
        <v>28</v>
      </c>
      <c r="B164" s="56"/>
      <c r="C164" s="57" t="s">
        <v>135</v>
      </c>
      <c r="D164" s="113"/>
      <c r="E164" s="56"/>
      <c r="F164" s="126"/>
      <c r="G164" s="126"/>
      <c r="H164" s="111"/>
      <c r="I164" s="111"/>
    </row>
    <row r="165" spans="1:9" ht="38.25">
      <c r="A165" s="55"/>
      <c r="B165" s="56"/>
      <c r="C165" s="57" t="s">
        <v>148</v>
      </c>
      <c r="D165" s="113"/>
      <c r="E165" s="56"/>
      <c r="F165" s="126"/>
      <c r="G165" s="126"/>
      <c r="H165" s="111"/>
      <c r="I165" s="111"/>
    </row>
    <row r="166" spans="1:9">
      <c r="A166" s="55"/>
      <c r="B166" s="56"/>
      <c r="C166" s="131" t="s">
        <v>147</v>
      </c>
      <c r="D166" s="127">
        <v>1</v>
      </c>
      <c r="E166" s="128" t="s">
        <v>32</v>
      </c>
      <c r="F166" s="129">
        <v>0</v>
      </c>
      <c r="G166" s="130">
        <v>0</v>
      </c>
      <c r="H166" s="111">
        <f t="shared" ref="H166" si="50">D166*F166</f>
        <v>0</v>
      </c>
      <c r="I166" s="111">
        <f t="shared" ref="I166" si="51">D166*G166</f>
        <v>0</v>
      </c>
    </row>
    <row r="167" spans="1:9">
      <c r="A167" s="55"/>
      <c r="B167" s="56"/>
      <c r="C167" s="116"/>
      <c r="D167" s="58"/>
      <c r="E167" s="56"/>
      <c r="F167" s="126"/>
      <c r="G167" s="126"/>
      <c r="H167" s="111"/>
      <c r="I167" s="111"/>
    </row>
    <row r="168" spans="1:9" ht="76.5">
      <c r="A168" s="55">
        <v>29</v>
      </c>
      <c r="B168" s="56"/>
      <c r="C168" s="57" t="s">
        <v>126</v>
      </c>
      <c r="D168" s="113"/>
      <c r="E168" s="56"/>
      <c r="F168" s="126"/>
      <c r="G168" s="126"/>
      <c r="H168" s="111"/>
      <c r="I168" s="111"/>
    </row>
    <row r="169" spans="1:9" ht="38.25">
      <c r="A169" s="55"/>
      <c r="B169" s="56"/>
      <c r="C169" s="57" t="s">
        <v>150</v>
      </c>
      <c r="D169" s="113"/>
      <c r="E169" s="56"/>
      <c r="F169" s="126"/>
      <c r="G169" s="126"/>
      <c r="H169" s="111"/>
      <c r="I169" s="111"/>
    </row>
    <row r="170" spans="1:9">
      <c r="A170" s="55"/>
      <c r="B170" s="56"/>
      <c r="C170" s="131" t="s">
        <v>149</v>
      </c>
      <c r="D170" s="127">
        <v>2</v>
      </c>
      <c r="E170" s="128" t="s">
        <v>32</v>
      </c>
      <c r="F170" s="129">
        <v>0</v>
      </c>
      <c r="G170" s="130">
        <v>0</v>
      </c>
      <c r="H170" s="111">
        <f t="shared" ref="H170" si="52">D170*F170</f>
        <v>0</v>
      </c>
      <c r="I170" s="111">
        <f t="shared" ref="I170" si="53">D170*G170</f>
        <v>0</v>
      </c>
    </row>
    <row r="171" spans="1:9">
      <c r="A171" s="55"/>
      <c r="B171" s="56"/>
      <c r="C171" s="57"/>
      <c r="D171" s="58"/>
      <c r="E171" s="56"/>
      <c r="F171" s="126"/>
      <c r="G171" s="126"/>
      <c r="H171" s="111"/>
      <c r="I171" s="111"/>
    </row>
    <row r="172" spans="1:9" ht="76.5">
      <c r="A172" s="55">
        <v>30</v>
      </c>
      <c r="B172" s="56"/>
      <c r="C172" s="57" t="s">
        <v>153</v>
      </c>
      <c r="D172" s="113"/>
      <c r="E172" s="56"/>
      <c r="F172" s="126"/>
      <c r="G172" s="126"/>
      <c r="H172" s="111"/>
      <c r="I172" s="111"/>
    </row>
    <row r="173" spans="1:9" ht="38.25">
      <c r="A173" s="55"/>
      <c r="B173" s="56"/>
      <c r="C173" s="57" t="s">
        <v>152</v>
      </c>
      <c r="D173" s="113"/>
      <c r="E173" s="56"/>
      <c r="F173" s="126"/>
      <c r="G173" s="126"/>
      <c r="H173" s="111"/>
      <c r="I173" s="111"/>
    </row>
    <row r="174" spans="1:9">
      <c r="A174" s="55"/>
      <c r="B174" s="56"/>
      <c r="C174" s="131" t="s">
        <v>151</v>
      </c>
      <c r="D174" s="127">
        <v>6</v>
      </c>
      <c r="E174" s="128" t="s">
        <v>32</v>
      </c>
      <c r="F174" s="129">
        <v>0</v>
      </c>
      <c r="G174" s="130">
        <v>0</v>
      </c>
      <c r="H174" s="111">
        <f t="shared" ref="H174" si="54">D174*F174</f>
        <v>0</v>
      </c>
      <c r="I174" s="111">
        <f t="shared" ref="I174" si="55">D174*G174</f>
        <v>0</v>
      </c>
    </row>
    <row r="175" spans="1:9">
      <c r="A175" s="117"/>
      <c r="B175" s="56"/>
      <c r="C175" s="57"/>
      <c r="D175" s="58"/>
      <c r="E175" s="56"/>
      <c r="F175" s="126"/>
      <c r="G175" s="126"/>
      <c r="H175" s="111"/>
      <c r="I175" s="111"/>
    </row>
    <row r="176" spans="1:9" ht="76.5">
      <c r="A176" s="55">
        <v>31</v>
      </c>
      <c r="B176" s="56"/>
      <c r="C176" s="57" t="s">
        <v>153</v>
      </c>
      <c r="D176" s="113"/>
      <c r="E176" s="56"/>
      <c r="F176" s="126"/>
      <c r="G176" s="126"/>
      <c r="H176" s="111"/>
      <c r="I176" s="111"/>
    </row>
    <row r="177" spans="1:9" ht="38.25">
      <c r="A177" s="55"/>
      <c r="B177" s="56"/>
      <c r="C177" s="57" t="s">
        <v>152</v>
      </c>
      <c r="D177" s="113"/>
      <c r="E177" s="56"/>
      <c r="F177" s="126"/>
      <c r="G177" s="126"/>
      <c r="H177" s="111"/>
      <c r="I177" s="111"/>
    </row>
    <row r="178" spans="1:9">
      <c r="A178" s="55"/>
      <c r="B178" s="56"/>
      <c r="C178" s="131" t="s">
        <v>154</v>
      </c>
      <c r="D178" s="127">
        <v>2</v>
      </c>
      <c r="E178" s="128" t="s">
        <v>32</v>
      </c>
      <c r="F178" s="129">
        <v>0</v>
      </c>
      <c r="G178" s="130">
        <v>0</v>
      </c>
      <c r="H178" s="111">
        <f t="shared" ref="H178" si="56">D178*F178</f>
        <v>0</v>
      </c>
      <c r="I178" s="111">
        <f t="shared" ref="I178" si="57">D178*G178</f>
        <v>0</v>
      </c>
    </row>
    <row r="179" spans="1:9">
      <c r="A179" s="55"/>
      <c r="B179" s="56"/>
      <c r="C179" s="57"/>
      <c r="D179" s="58"/>
      <c r="E179" s="56"/>
      <c r="F179" s="126"/>
      <c r="G179" s="126"/>
      <c r="H179" s="111"/>
      <c r="I179" s="111"/>
    </row>
    <row r="180" spans="1:9" ht="76.5">
      <c r="A180" s="55">
        <v>32</v>
      </c>
      <c r="B180" s="56"/>
      <c r="C180" s="57" t="s">
        <v>153</v>
      </c>
      <c r="D180" s="113"/>
      <c r="E180" s="56"/>
      <c r="F180" s="126"/>
      <c r="G180" s="126"/>
      <c r="H180" s="111"/>
      <c r="I180" s="111"/>
    </row>
    <row r="181" spans="1:9" ht="38.25">
      <c r="A181" s="55"/>
      <c r="B181" s="56"/>
      <c r="C181" s="57" t="s">
        <v>156</v>
      </c>
      <c r="D181" s="113"/>
      <c r="E181" s="56"/>
      <c r="F181" s="126"/>
      <c r="G181" s="126"/>
      <c r="H181" s="111"/>
      <c r="I181" s="111"/>
    </row>
    <row r="182" spans="1:9">
      <c r="A182" s="55"/>
      <c r="B182" s="56"/>
      <c r="C182" s="131" t="s">
        <v>155</v>
      </c>
      <c r="D182" s="127">
        <v>1</v>
      </c>
      <c r="E182" s="128" t="s">
        <v>32</v>
      </c>
      <c r="F182" s="129">
        <v>0</v>
      </c>
      <c r="G182" s="130">
        <v>0</v>
      </c>
      <c r="H182" s="111">
        <f t="shared" ref="H182" si="58">D182*F182</f>
        <v>0</v>
      </c>
      <c r="I182" s="111">
        <f t="shared" ref="I182" si="59">D182*G182</f>
        <v>0</v>
      </c>
    </row>
    <row r="183" spans="1:9">
      <c r="A183" s="55"/>
      <c r="B183" s="56"/>
      <c r="C183" s="57"/>
      <c r="D183" s="58"/>
      <c r="E183" s="56"/>
      <c r="F183" s="126"/>
      <c r="G183" s="126"/>
      <c r="H183" s="111"/>
      <c r="I183" s="111"/>
    </row>
    <row r="184" spans="1:9" ht="79.5" customHeight="1">
      <c r="A184" s="55">
        <v>33</v>
      </c>
      <c r="B184" s="56"/>
      <c r="C184" s="57" t="s">
        <v>157</v>
      </c>
      <c r="D184" s="113"/>
      <c r="E184" s="56"/>
      <c r="F184" s="126"/>
      <c r="G184" s="126"/>
      <c r="H184" s="111"/>
      <c r="I184" s="111"/>
    </row>
    <row r="185" spans="1:9" ht="38.25">
      <c r="A185" s="55"/>
      <c r="B185" s="56"/>
      <c r="C185" s="57" t="s">
        <v>159</v>
      </c>
      <c r="D185" s="113"/>
      <c r="E185" s="56"/>
      <c r="F185" s="126"/>
      <c r="G185" s="126"/>
      <c r="H185" s="111"/>
      <c r="I185" s="111"/>
    </row>
    <row r="186" spans="1:9">
      <c r="A186" s="55"/>
      <c r="B186" s="56"/>
      <c r="C186" s="131" t="s">
        <v>158</v>
      </c>
      <c r="D186" s="127">
        <v>1</v>
      </c>
      <c r="E186" s="128" t="s">
        <v>32</v>
      </c>
      <c r="F186" s="129">
        <v>0</v>
      </c>
      <c r="G186" s="130">
        <v>0</v>
      </c>
      <c r="H186" s="111">
        <f t="shared" ref="H186" si="60">D186*F186</f>
        <v>0</v>
      </c>
      <c r="I186" s="111">
        <f t="shared" ref="I186" si="61">D186*G186</f>
        <v>0</v>
      </c>
    </row>
    <row r="187" spans="1:9">
      <c r="A187" s="55"/>
      <c r="B187" s="56"/>
      <c r="C187" s="57"/>
      <c r="D187" s="58"/>
      <c r="E187" s="56"/>
      <c r="F187" s="126"/>
      <c r="G187" s="126"/>
      <c r="H187" s="111"/>
      <c r="I187" s="111"/>
    </row>
    <row r="188" spans="1:9" ht="77.25" customHeight="1">
      <c r="A188" s="55">
        <v>34</v>
      </c>
      <c r="B188" s="56"/>
      <c r="C188" s="57" t="s">
        <v>157</v>
      </c>
      <c r="D188" s="113"/>
      <c r="E188" s="56"/>
      <c r="F188" s="126"/>
      <c r="G188" s="126"/>
      <c r="H188" s="111"/>
      <c r="I188" s="111"/>
    </row>
    <row r="189" spans="1:9" ht="38.25">
      <c r="A189" s="55"/>
      <c r="B189" s="56"/>
      <c r="C189" s="57" t="s">
        <v>161</v>
      </c>
      <c r="D189" s="113"/>
      <c r="E189" s="56"/>
      <c r="F189" s="126"/>
      <c r="G189" s="126"/>
      <c r="H189" s="111"/>
      <c r="I189" s="111"/>
    </row>
    <row r="190" spans="1:9">
      <c r="A190" s="55"/>
      <c r="B190" s="56"/>
      <c r="C190" s="131" t="s">
        <v>160</v>
      </c>
      <c r="D190" s="127">
        <v>1</v>
      </c>
      <c r="E190" s="128" t="s">
        <v>32</v>
      </c>
      <c r="F190" s="129">
        <v>0</v>
      </c>
      <c r="G190" s="130">
        <v>0</v>
      </c>
      <c r="H190" s="111">
        <f t="shared" ref="H190" si="62">D190*F190</f>
        <v>0</v>
      </c>
      <c r="I190" s="111">
        <f t="shared" ref="I190" si="63">D190*G190</f>
        <v>0</v>
      </c>
    </row>
    <row r="191" spans="1:9">
      <c r="A191" s="55"/>
      <c r="B191" s="56"/>
      <c r="C191" s="57"/>
      <c r="D191" s="58"/>
      <c r="E191" s="56"/>
      <c r="F191" s="126"/>
      <c r="G191" s="126"/>
      <c r="H191" s="111"/>
      <c r="I191" s="111"/>
    </row>
    <row r="192" spans="1:9" ht="77.25" customHeight="1">
      <c r="A192" s="55">
        <v>35</v>
      </c>
      <c r="B192" s="56"/>
      <c r="C192" s="57" t="s">
        <v>162</v>
      </c>
      <c r="D192" s="113"/>
      <c r="E192" s="56"/>
      <c r="F192" s="126"/>
      <c r="G192" s="126"/>
      <c r="H192" s="111"/>
      <c r="I192" s="111"/>
    </row>
    <row r="193" spans="1:9" ht="38.25">
      <c r="A193" s="55"/>
      <c r="B193" s="56"/>
      <c r="C193" s="57" t="s">
        <v>164</v>
      </c>
      <c r="D193" s="113"/>
      <c r="E193" s="56"/>
      <c r="F193" s="126"/>
      <c r="G193" s="126"/>
      <c r="H193" s="111"/>
      <c r="I193" s="111"/>
    </row>
    <row r="194" spans="1:9">
      <c r="A194" s="55"/>
      <c r="B194" s="56"/>
      <c r="C194" s="131" t="s">
        <v>163</v>
      </c>
      <c r="D194" s="127">
        <v>1</v>
      </c>
      <c r="E194" s="128" t="s">
        <v>32</v>
      </c>
      <c r="F194" s="129">
        <v>0</v>
      </c>
      <c r="G194" s="130">
        <v>0</v>
      </c>
      <c r="H194" s="111">
        <f t="shared" ref="H194" si="64">D194*F194</f>
        <v>0</v>
      </c>
      <c r="I194" s="111">
        <f t="shared" ref="I194" si="65">D194*G194</f>
        <v>0</v>
      </c>
    </row>
    <row r="195" spans="1:9">
      <c r="A195" s="55"/>
      <c r="B195" s="56"/>
      <c r="C195" s="57"/>
      <c r="D195" s="58"/>
      <c r="E195" s="56"/>
      <c r="F195" s="126"/>
      <c r="G195" s="126"/>
      <c r="H195" s="111"/>
      <c r="I195" s="111"/>
    </row>
    <row r="196" spans="1:9" ht="78" customHeight="1">
      <c r="A196" s="55">
        <v>36</v>
      </c>
      <c r="B196" s="56"/>
      <c r="C196" s="57" t="s">
        <v>157</v>
      </c>
      <c r="D196" s="113"/>
      <c r="E196" s="56"/>
      <c r="F196" s="126"/>
      <c r="G196" s="126"/>
      <c r="H196" s="111"/>
      <c r="I196" s="111"/>
    </row>
    <row r="197" spans="1:9" ht="39.75" customHeight="1">
      <c r="A197" s="55"/>
      <c r="B197" s="56"/>
      <c r="C197" s="57" t="s">
        <v>166</v>
      </c>
      <c r="D197" s="113"/>
      <c r="E197" s="56"/>
      <c r="F197" s="126"/>
      <c r="G197" s="126"/>
      <c r="H197" s="111"/>
      <c r="I197" s="111"/>
    </row>
    <row r="198" spans="1:9">
      <c r="A198" s="55"/>
      <c r="B198" s="56"/>
      <c r="C198" s="131" t="s">
        <v>165</v>
      </c>
      <c r="D198" s="127">
        <v>1</v>
      </c>
      <c r="E198" s="128" t="s">
        <v>32</v>
      </c>
      <c r="F198" s="129">
        <v>0</v>
      </c>
      <c r="G198" s="130">
        <v>0</v>
      </c>
      <c r="H198" s="111">
        <f t="shared" ref="H198" si="66">D198*F198</f>
        <v>0</v>
      </c>
      <c r="I198" s="111">
        <f t="shared" ref="I198" si="67">D198*G198</f>
        <v>0</v>
      </c>
    </row>
    <row r="199" spans="1:9">
      <c r="A199" s="55"/>
      <c r="B199" s="56"/>
      <c r="C199" s="57"/>
      <c r="D199" s="58"/>
      <c r="E199" s="56"/>
      <c r="F199" s="126"/>
      <c r="G199" s="126"/>
      <c r="H199" s="111"/>
      <c r="I199" s="111"/>
    </row>
    <row r="200" spans="1:9" ht="78" customHeight="1">
      <c r="A200" s="55">
        <v>37</v>
      </c>
      <c r="B200" s="56"/>
      <c r="C200" s="57" t="s">
        <v>157</v>
      </c>
      <c r="D200" s="113"/>
      <c r="E200" s="56"/>
      <c r="F200" s="126"/>
      <c r="G200" s="126"/>
      <c r="H200" s="111"/>
      <c r="I200" s="111"/>
    </row>
    <row r="201" spans="1:9" ht="38.25">
      <c r="A201" s="55"/>
      <c r="B201" s="56"/>
      <c r="C201" s="57" t="s">
        <v>168</v>
      </c>
      <c r="D201" s="113"/>
      <c r="E201" s="56"/>
      <c r="F201" s="126"/>
      <c r="G201" s="126"/>
      <c r="H201" s="111"/>
      <c r="I201" s="111"/>
    </row>
    <row r="202" spans="1:9">
      <c r="A202" s="55"/>
      <c r="B202" s="56"/>
      <c r="C202" s="131" t="s">
        <v>167</v>
      </c>
      <c r="D202" s="127">
        <v>1</v>
      </c>
      <c r="E202" s="128" t="s">
        <v>32</v>
      </c>
      <c r="F202" s="129">
        <v>0</v>
      </c>
      <c r="G202" s="130">
        <v>0</v>
      </c>
      <c r="H202" s="111">
        <f t="shared" ref="H202" si="68">D202*F202</f>
        <v>0</v>
      </c>
      <c r="I202" s="111">
        <f t="shared" ref="I202" si="69">D202*G202</f>
        <v>0</v>
      </c>
    </row>
    <row r="203" spans="1:9">
      <c r="A203" s="55"/>
      <c r="B203" s="56"/>
      <c r="C203" s="57"/>
      <c r="D203" s="58"/>
      <c r="E203" s="56"/>
      <c r="F203" s="126"/>
      <c r="G203" s="126"/>
      <c r="H203" s="111"/>
      <c r="I203" s="111"/>
    </row>
    <row r="204" spans="1:9" ht="79.5" customHeight="1">
      <c r="A204" s="55">
        <v>38</v>
      </c>
      <c r="B204" s="56"/>
      <c r="C204" s="57" t="s">
        <v>157</v>
      </c>
      <c r="D204" s="113"/>
      <c r="E204" s="56"/>
      <c r="F204" s="126"/>
      <c r="G204" s="126"/>
      <c r="H204" s="111"/>
      <c r="I204" s="111"/>
    </row>
    <row r="205" spans="1:9" ht="38.25">
      <c r="A205" s="55"/>
      <c r="B205" s="56"/>
      <c r="C205" s="57" t="s">
        <v>170</v>
      </c>
      <c r="D205" s="113"/>
      <c r="E205" s="56"/>
      <c r="F205" s="126"/>
      <c r="G205" s="126"/>
      <c r="H205" s="111"/>
      <c r="I205" s="111"/>
    </row>
    <row r="206" spans="1:9">
      <c r="A206" s="55"/>
      <c r="B206" s="56"/>
      <c r="C206" s="131" t="s">
        <v>169</v>
      </c>
      <c r="D206" s="127">
        <v>1</v>
      </c>
      <c r="E206" s="128" t="s">
        <v>32</v>
      </c>
      <c r="F206" s="129">
        <v>0</v>
      </c>
      <c r="G206" s="130">
        <v>0</v>
      </c>
      <c r="H206" s="111">
        <f t="shared" ref="H206" si="70">D206*F206</f>
        <v>0</v>
      </c>
      <c r="I206" s="111">
        <f t="shared" ref="I206" si="71">D206*G206</f>
        <v>0</v>
      </c>
    </row>
    <row r="207" spans="1:9">
      <c r="A207" s="55"/>
      <c r="B207" s="56"/>
      <c r="C207" s="57"/>
      <c r="D207" s="58"/>
      <c r="E207" s="56"/>
      <c r="F207" s="126"/>
      <c r="G207" s="126"/>
      <c r="H207" s="111"/>
      <c r="I207" s="111"/>
    </row>
    <row r="208" spans="1:9" ht="78.75" customHeight="1">
      <c r="A208" s="55">
        <v>39</v>
      </c>
      <c r="B208" s="56"/>
      <c r="C208" s="57" t="s">
        <v>157</v>
      </c>
      <c r="D208" s="113"/>
      <c r="E208" s="56"/>
      <c r="F208" s="126"/>
      <c r="G208" s="126"/>
      <c r="H208" s="111"/>
      <c r="I208" s="111"/>
    </row>
    <row r="209" spans="1:9" ht="38.25">
      <c r="A209" s="55"/>
      <c r="B209" s="56"/>
      <c r="C209" s="57" t="s">
        <v>172</v>
      </c>
      <c r="D209" s="113"/>
      <c r="E209" s="56"/>
      <c r="F209" s="126"/>
      <c r="G209" s="126"/>
      <c r="H209" s="111"/>
      <c r="I209" s="111"/>
    </row>
    <row r="210" spans="1:9">
      <c r="A210" s="55"/>
      <c r="B210" s="56"/>
      <c r="C210" s="131" t="s">
        <v>171</v>
      </c>
      <c r="D210" s="127">
        <v>1</v>
      </c>
      <c r="E210" s="128" t="s">
        <v>32</v>
      </c>
      <c r="F210" s="129">
        <v>0</v>
      </c>
      <c r="G210" s="130">
        <v>0</v>
      </c>
      <c r="H210" s="111">
        <f t="shared" ref="H210" si="72">D210*F210</f>
        <v>0</v>
      </c>
      <c r="I210" s="111">
        <f t="shared" ref="I210" si="73">D210*G210</f>
        <v>0</v>
      </c>
    </row>
    <row r="211" spans="1:9">
      <c r="A211" s="55"/>
      <c r="B211" s="56"/>
      <c r="C211" s="57"/>
      <c r="D211" s="58"/>
      <c r="E211" s="56"/>
      <c r="F211" s="126"/>
      <c r="G211" s="126"/>
      <c r="H211" s="111"/>
      <c r="I211" s="111"/>
    </row>
    <row r="212" spans="1:9" ht="77.25" customHeight="1">
      <c r="A212" s="55">
        <v>40</v>
      </c>
      <c r="B212" s="56"/>
      <c r="C212" s="57" t="s">
        <v>157</v>
      </c>
      <c r="D212" s="113"/>
      <c r="E212" s="56"/>
      <c r="F212" s="126"/>
      <c r="G212" s="126"/>
      <c r="H212" s="111"/>
      <c r="I212" s="111"/>
    </row>
    <row r="213" spans="1:9" ht="38.25">
      <c r="A213" s="55"/>
      <c r="B213" s="56"/>
      <c r="C213" s="57" t="s">
        <v>174</v>
      </c>
      <c r="D213" s="113"/>
      <c r="E213" s="56"/>
      <c r="F213" s="126"/>
      <c r="G213" s="126"/>
      <c r="H213" s="111"/>
      <c r="I213" s="111"/>
    </row>
    <row r="214" spans="1:9">
      <c r="A214" s="55"/>
      <c r="B214" s="56"/>
      <c r="C214" s="131" t="s">
        <v>173</v>
      </c>
      <c r="D214" s="127">
        <v>3</v>
      </c>
      <c r="E214" s="128" t="s">
        <v>32</v>
      </c>
      <c r="F214" s="129">
        <v>0</v>
      </c>
      <c r="G214" s="130">
        <v>0</v>
      </c>
      <c r="H214" s="111">
        <f t="shared" ref="H214" si="74">D214*F214</f>
        <v>0</v>
      </c>
      <c r="I214" s="111">
        <f t="shared" ref="I214" si="75">D214*G214</f>
        <v>0</v>
      </c>
    </row>
    <row r="215" spans="1:9">
      <c r="A215" s="55"/>
      <c r="B215" s="56"/>
      <c r="C215" s="57"/>
      <c r="D215" s="58"/>
      <c r="E215" s="56"/>
      <c r="F215" s="126"/>
      <c r="G215" s="126"/>
      <c r="H215" s="111"/>
      <c r="I215" s="111"/>
    </row>
    <row r="216" spans="1:9" ht="76.5" customHeight="1">
      <c r="A216" s="55">
        <v>41</v>
      </c>
      <c r="B216" s="56"/>
      <c r="C216" s="57" t="s">
        <v>162</v>
      </c>
      <c r="D216" s="113"/>
      <c r="E216" s="56"/>
      <c r="F216" s="126"/>
      <c r="G216" s="126"/>
      <c r="H216" s="111"/>
      <c r="I216" s="111"/>
    </row>
    <row r="217" spans="1:9" ht="38.25">
      <c r="A217" s="55"/>
      <c r="B217" s="56"/>
      <c r="C217" s="57" t="s">
        <v>176</v>
      </c>
      <c r="D217" s="113"/>
      <c r="E217" s="56"/>
      <c r="F217" s="126"/>
      <c r="G217" s="126"/>
      <c r="H217" s="111"/>
      <c r="I217" s="111"/>
    </row>
    <row r="218" spans="1:9">
      <c r="A218" s="55"/>
      <c r="B218" s="56"/>
      <c r="C218" s="131" t="s">
        <v>175</v>
      </c>
      <c r="D218" s="127">
        <v>1</v>
      </c>
      <c r="E218" s="128" t="s">
        <v>32</v>
      </c>
      <c r="F218" s="129">
        <v>0</v>
      </c>
      <c r="G218" s="130">
        <v>0</v>
      </c>
      <c r="H218" s="111">
        <f t="shared" ref="H218" si="76">D218*F218</f>
        <v>0</v>
      </c>
      <c r="I218" s="111">
        <f t="shared" ref="I218" si="77">D218*G218</f>
        <v>0</v>
      </c>
    </row>
    <row r="219" spans="1:9">
      <c r="A219" s="55"/>
      <c r="B219" s="56"/>
      <c r="C219" s="131"/>
      <c r="D219" s="127"/>
      <c r="E219" s="128"/>
      <c r="F219" s="129"/>
      <c r="G219" s="130"/>
      <c r="H219" s="111"/>
      <c r="I219" s="111"/>
    </row>
    <row r="220" spans="1:9" ht="77.25" customHeight="1">
      <c r="A220" s="55">
        <v>42</v>
      </c>
      <c r="B220" s="56"/>
      <c r="C220" s="57" t="s">
        <v>162</v>
      </c>
      <c r="D220" s="113"/>
      <c r="E220" s="56"/>
      <c r="F220" s="126"/>
      <c r="G220" s="126"/>
      <c r="H220" s="111"/>
      <c r="I220" s="111"/>
    </row>
    <row r="221" spans="1:9" ht="38.25">
      <c r="A221" s="55"/>
      <c r="B221" s="56"/>
      <c r="C221" s="57" t="s">
        <v>178</v>
      </c>
      <c r="D221" s="113"/>
      <c r="E221" s="56"/>
      <c r="F221" s="126"/>
      <c r="G221" s="126"/>
      <c r="H221" s="111"/>
      <c r="I221" s="111"/>
    </row>
    <row r="222" spans="1:9">
      <c r="A222" s="55"/>
      <c r="B222" s="56"/>
      <c r="C222" s="131" t="s">
        <v>177</v>
      </c>
      <c r="D222" s="127">
        <v>1</v>
      </c>
      <c r="E222" s="128" t="s">
        <v>32</v>
      </c>
      <c r="F222" s="129">
        <v>0</v>
      </c>
      <c r="G222" s="130">
        <v>0</v>
      </c>
      <c r="H222" s="111">
        <f t="shared" ref="H222" si="78">D222*F222</f>
        <v>0</v>
      </c>
      <c r="I222" s="111">
        <f t="shared" ref="I222" si="79">D222*G222</f>
        <v>0</v>
      </c>
    </row>
    <row r="223" spans="1:9">
      <c r="A223" s="55"/>
      <c r="B223" s="56"/>
      <c r="C223" s="57"/>
      <c r="D223" s="58"/>
      <c r="E223" s="56"/>
      <c r="F223" s="74"/>
      <c r="G223" s="74"/>
      <c r="H223" s="111"/>
      <c r="I223" s="111"/>
    </row>
    <row r="224" spans="1:9" ht="17.25" customHeight="1">
      <c r="A224" s="59"/>
      <c r="B224" s="60"/>
      <c r="C224" s="60" t="s">
        <v>24</v>
      </c>
      <c r="D224" s="61"/>
      <c r="E224" s="60"/>
      <c r="F224" s="75"/>
      <c r="G224" s="75"/>
      <c r="H224" s="75">
        <f>ROUND(SUM(H62:H223),0)</f>
        <v>0</v>
      </c>
      <c r="I224" s="75">
        <f>ROUND(SUM(I62:I223),0)</f>
        <v>0</v>
      </c>
    </row>
    <row r="225" spans="1:9">
      <c r="A225" s="62"/>
      <c r="B225" s="63"/>
      <c r="C225" s="63"/>
      <c r="D225" s="64"/>
      <c r="E225" s="63"/>
      <c r="F225" s="64"/>
      <c r="G225" s="64"/>
      <c r="H225" s="64"/>
      <c r="I225" s="64"/>
    </row>
    <row r="226" spans="1:9">
      <c r="A226" s="28"/>
      <c r="B226" s="16"/>
      <c r="C226" s="16"/>
      <c r="D226" s="21"/>
      <c r="E226" s="16"/>
      <c r="F226" s="22"/>
      <c r="G226" s="22"/>
      <c r="H226" s="22"/>
      <c r="I226" s="22"/>
    </row>
    <row r="227" spans="1:9" ht="15.75" customHeight="1">
      <c r="A227" s="27"/>
      <c r="B227" s="24">
        <v>45</v>
      </c>
      <c r="C227" s="132" t="s">
        <v>44</v>
      </c>
      <c r="D227" s="21"/>
      <c r="E227" s="16"/>
      <c r="F227" s="22"/>
      <c r="G227" s="22"/>
      <c r="H227" s="22"/>
      <c r="I227" s="22"/>
    </row>
    <row r="228" spans="1:9" ht="25.5">
      <c r="A228" s="26" t="s">
        <v>10</v>
      </c>
      <c r="B228" s="11" t="s">
        <v>11</v>
      </c>
      <c r="C228" s="11" t="s">
        <v>12</v>
      </c>
      <c r="D228" s="12" t="s">
        <v>13</v>
      </c>
      <c r="E228" s="11" t="s">
        <v>14</v>
      </c>
      <c r="F228" s="20" t="s">
        <v>15</v>
      </c>
      <c r="G228" s="20" t="s">
        <v>16</v>
      </c>
      <c r="H228" s="20" t="s">
        <v>17</v>
      </c>
      <c r="I228" s="20" t="s">
        <v>18</v>
      </c>
    </row>
    <row r="229" spans="1:9" ht="39.75" customHeight="1">
      <c r="A229" s="55">
        <v>1</v>
      </c>
      <c r="B229" s="13" t="s">
        <v>72</v>
      </c>
      <c r="C229" s="13" t="s">
        <v>76</v>
      </c>
      <c r="D229" s="123">
        <v>180</v>
      </c>
      <c r="E229" s="13" t="s">
        <v>73</v>
      </c>
      <c r="F229" s="71">
        <v>0</v>
      </c>
      <c r="G229" s="71">
        <v>0</v>
      </c>
      <c r="H229" s="74">
        <f t="shared" ref="H229:H231" si="80">ROUND(D229*F229, 0)</f>
        <v>0</v>
      </c>
      <c r="I229" s="74">
        <f t="shared" ref="I229:I231" si="81">ROUND(D229*G229, 0)</f>
        <v>0</v>
      </c>
    </row>
    <row r="230" spans="1:9" ht="14.25" customHeight="1">
      <c r="A230" s="55"/>
      <c r="B230" s="84"/>
      <c r="C230" s="84"/>
      <c r="D230" s="113"/>
      <c r="E230" s="56"/>
      <c r="F230" s="74"/>
      <c r="G230" s="74"/>
      <c r="H230" s="74"/>
      <c r="I230" s="74"/>
    </row>
    <row r="231" spans="1:9" ht="28.5" customHeight="1">
      <c r="A231" s="55">
        <v>2</v>
      </c>
      <c r="B231" s="56" t="s">
        <v>74</v>
      </c>
      <c r="C231" s="57" t="s">
        <v>75</v>
      </c>
      <c r="D231" s="113">
        <v>0</v>
      </c>
      <c r="E231" s="56" t="s">
        <v>32</v>
      </c>
      <c r="F231" s="74">
        <v>0</v>
      </c>
      <c r="G231" s="74">
        <v>0</v>
      </c>
      <c r="H231" s="74">
        <f t="shared" si="80"/>
        <v>0</v>
      </c>
      <c r="I231" s="74">
        <f t="shared" si="81"/>
        <v>0</v>
      </c>
    </row>
    <row r="232" spans="1:9" ht="15.75" customHeight="1">
      <c r="A232" s="55"/>
      <c r="B232" s="56"/>
      <c r="C232" s="57"/>
      <c r="D232" s="58"/>
      <c r="E232" s="56"/>
      <c r="F232" s="74"/>
      <c r="G232" s="74"/>
      <c r="H232" s="74"/>
      <c r="I232" s="74"/>
    </row>
    <row r="233" spans="1:9" ht="15" customHeight="1">
      <c r="A233" s="26"/>
      <c r="B233" s="11"/>
      <c r="C233" s="11" t="s">
        <v>24</v>
      </c>
      <c r="D233" s="12"/>
      <c r="E233" s="11"/>
      <c r="F233" s="72"/>
      <c r="G233" s="72"/>
      <c r="H233" s="72">
        <f>ROUND(SUM(H229:H232),0)</f>
        <v>0</v>
      </c>
      <c r="I233" s="72">
        <f>ROUND(SUM(I229:I232),0)</f>
        <v>0</v>
      </c>
    </row>
    <row r="234" spans="1:9">
      <c r="A234" s="28"/>
      <c r="B234" s="16"/>
      <c r="C234" s="16"/>
      <c r="D234" s="21"/>
      <c r="E234" s="16"/>
      <c r="F234" s="73"/>
      <c r="G234" s="73"/>
      <c r="H234" s="73"/>
      <c r="I234" s="73"/>
    </row>
    <row r="235" spans="1:9">
      <c r="A235" s="28"/>
      <c r="B235" s="16"/>
      <c r="C235" s="16"/>
      <c r="D235" s="21"/>
      <c r="E235" s="16"/>
      <c r="F235" s="22"/>
      <c r="G235" s="22"/>
      <c r="H235" s="22"/>
      <c r="I235" s="22"/>
    </row>
    <row r="236" spans="1:9" ht="16.5" customHeight="1">
      <c r="A236" s="28"/>
      <c r="B236" s="29">
        <v>48</v>
      </c>
      <c r="C236" s="29" t="s">
        <v>37</v>
      </c>
      <c r="D236" s="21"/>
      <c r="E236" s="16"/>
      <c r="F236" s="22"/>
      <c r="G236" s="22"/>
      <c r="H236" s="22"/>
      <c r="I236" s="22"/>
    </row>
    <row r="237" spans="1:9" ht="25.5">
      <c r="A237" s="26" t="s">
        <v>10</v>
      </c>
      <c r="B237" s="11" t="s">
        <v>11</v>
      </c>
      <c r="C237" s="11" t="s">
        <v>12</v>
      </c>
      <c r="D237" s="12" t="s">
        <v>13</v>
      </c>
      <c r="E237" s="11" t="s">
        <v>14</v>
      </c>
      <c r="F237" s="20" t="s">
        <v>15</v>
      </c>
      <c r="G237" s="20" t="s">
        <v>16</v>
      </c>
      <c r="H237" s="20" t="s">
        <v>17</v>
      </c>
      <c r="I237" s="20" t="s">
        <v>18</v>
      </c>
    </row>
    <row r="238" spans="1:9" ht="140.25">
      <c r="A238" s="55">
        <v>1</v>
      </c>
      <c r="B238" s="90" t="s">
        <v>61</v>
      </c>
      <c r="C238" s="96" t="s">
        <v>87</v>
      </c>
      <c r="D238" s="91">
        <v>2234</v>
      </c>
      <c r="E238" s="91" t="s">
        <v>59</v>
      </c>
      <c r="F238" s="97">
        <v>0</v>
      </c>
      <c r="G238" s="97">
        <v>0</v>
      </c>
      <c r="H238" s="92">
        <f>D238*F238</f>
        <v>0</v>
      </c>
      <c r="I238" s="92">
        <f>D238*G238</f>
        <v>0</v>
      </c>
    </row>
    <row r="239" spans="1:9">
      <c r="A239" s="55"/>
      <c r="B239" s="56"/>
      <c r="C239" s="56"/>
      <c r="D239" s="58"/>
      <c r="E239" s="56"/>
      <c r="F239" s="126"/>
      <c r="G239" s="126"/>
      <c r="H239" s="92"/>
      <c r="I239" s="92"/>
    </row>
    <row r="240" spans="1:9" ht="141.75" customHeight="1">
      <c r="A240" s="55">
        <v>2</v>
      </c>
      <c r="B240" s="56" t="s">
        <v>62</v>
      </c>
      <c r="C240" s="96" t="s">
        <v>85</v>
      </c>
      <c r="D240" s="58">
        <v>435</v>
      </c>
      <c r="E240" s="56" t="s">
        <v>38</v>
      </c>
      <c r="F240" s="126">
        <v>0</v>
      </c>
      <c r="G240" s="126">
        <v>0</v>
      </c>
      <c r="H240" s="92">
        <f t="shared" ref="H240:H246" si="82">D240*F240</f>
        <v>0</v>
      </c>
      <c r="I240" s="92">
        <f t="shared" ref="I240:I246" si="83">D240*G240</f>
        <v>0</v>
      </c>
    </row>
    <row r="241" spans="1:9">
      <c r="A241" s="55"/>
      <c r="B241" s="56"/>
      <c r="C241" s="57"/>
      <c r="D241" s="58"/>
      <c r="E241" s="56"/>
      <c r="F241" s="126"/>
      <c r="G241" s="126"/>
      <c r="H241" s="92"/>
      <c r="I241" s="92"/>
    </row>
    <row r="242" spans="1:9" ht="78.75" customHeight="1">
      <c r="A242" s="55">
        <v>3</v>
      </c>
      <c r="B242" s="90" t="s">
        <v>60</v>
      </c>
      <c r="C242" s="96" t="s">
        <v>88</v>
      </c>
      <c r="D242" s="91">
        <f>D238*6</f>
        <v>13404</v>
      </c>
      <c r="E242" s="91" t="s">
        <v>32</v>
      </c>
      <c r="F242" s="97">
        <v>0</v>
      </c>
      <c r="G242" s="97">
        <v>0</v>
      </c>
      <c r="H242" s="92">
        <f t="shared" si="82"/>
        <v>0</v>
      </c>
      <c r="I242" s="92">
        <f t="shared" si="83"/>
        <v>0</v>
      </c>
    </row>
    <row r="243" spans="1:9" ht="16.5" customHeight="1">
      <c r="A243" s="55"/>
      <c r="B243" s="90"/>
      <c r="C243" s="96"/>
      <c r="D243" s="91"/>
      <c r="E243" s="91"/>
      <c r="F243" s="97"/>
      <c r="G243" s="97"/>
      <c r="H243" s="92"/>
      <c r="I243" s="92"/>
    </row>
    <row r="244" spans="1:9" ht="78.75" customHeight="1">
      <c r="A244" s="55">
        <v>3</v>
      </c>
      <c r="B244" s="90" t="s">
        <v>60</v>
      </c>
      <c r="C244" s="96" t="s">
        <v>89</v>
      </c>
      <c r="D244" s="91">
        <f>D246*6</f>
        <v>1110</v>
      </c>
      <c r="E244" s="91" t="s">
        <v>32</v>
      </c>
      <c r="F244" s="97">
        <v>0</v>
      </c>
      <c r="G244" s="97">
        <v>0</v>
      </c>
      <c r="H244" s="92">
        <f t="shared" ref="H244" si="84">D244*F244</f>
        <v>0</v>
      </c>
      <c r="I244" s="92">
        <f t="shared" ref="I244" si="85">D244*G244</f>
        <v>0</v>
      </c>
    </row>
    <row r="245" spans="1:9" ht="15" customHeight="1">
      <c r="A245" s="55"/>
      <c r="B245" s="90"/>
      <c r="C245" s="96"/>
      <c r="D245" s="91"/>
      <c r="E245" s="91"/>
      <c r="F245" s="97"/>
      <c r="G245" s="97"/>
      <c r="H245" s="92"/>
      <c r="I245" s="92"/>
    </row>
    <row r="246" spans="1:9" ht="102.75" customHeight="1">
      <c r="A246" s="55">
        <v>4</v>
      </c>
      <c r="B246" s="90" t="s">
        <v>71</v>
      </c>
      <c r="C246" s="96" t="s">
        <v>86</v>
      </c>
      <c r="D246" s="91">
        <v>185</v>
      </c>
      <c r="E246" s="91" t="s">
        <v>59</v>
      </c>
      <c r="F246" s="97">
        <v>0</v>
      </c>
      <c r="G246" s="97">
        <v>0</v>
      </c>
      <c r="H246" s="92">
        <f t="shared" si="82"/>
        <v>0</v>
      </c>
      <c r="I246" s="92">
        <f t="shared" si="83"/>
        <v>0</v>
      </c>
    </row>
    <row r="247" spans="1:9" ht="15" customHeight="1">
      <c r="A247" s="55"/>
      <c r="B247" s="90"/>
      <c r="C247" s="96"/>
      <c r="D247" s="91"/>
      <c r="E247" s="91"/>
      <c r="F247" s="97"/>
      <c r="G247" s="97"/>
      <c r="H247" s="92"/>
      <c r="I247" s="92"/>
    </row>
    <row r="248" spans="1:9" ht="87" customHeight="1">
      <c r="A248" s="55"/>
      <c r="B248" s="80" t="s">
        <v>179</v>
      </c>
      <c r="C248" s="81" t="s">
        <v>182</v>
      </c>
      <c r="D248" s="82">
        <v>1605</v>
      </c>
      <c r="E248" s="80" t="s">
        <v>38</v>
      </c>
      <c r="F248" s="82">
        <v>0</v>
      </c>
      <c r="G248" s="82">
        <v>0</v>
      </c>
      <c r="H248" s="82">
        <f>ROUND(D248*F248, 0)</f>
        <v>0</v>
      </c>
      <c r="I248" s="82">
        <f>ROUND(D248*G248, 0)</f>
        <v>0</v>
      </c>
    </row>
    <row r="249" spans="1:9" ht="63.75" customHeight="1">
      <c r="A249" s="55"/>
      <c r="B249" s="80"/>
      <c r="C249" s="80" t="s">
        <v>181</v>
      </c>
      <c r="D249" s="82"/>
      <c r="E249" s="80"/>
      <c r="F249" s="82"/>
      <c r="G249" s="82"/>
      <c r="H249" s="82"/>
      <c r="I249" s="82"/>
    </row>
    <row r="250" spans="1:9" ht="15.75" customHeight="1">
      <c r="A250" s="55"/>
      <c r="B250" s="80"/>
      <c r="C250" s="80"/>
      <c r="D250" s="82"/>
      <c r="E250" s="80"/>
      <c r="F250" s="82"/>
      <c r="G250" s="82"/>
      <c r="H250" s="82"/>
      <c r="I250" s="82"/>
    </row>
    <row r="251" spans="1:9" ht="91.5" customHeight="1">
      <c r="A251" s="55"/>
      <c r="B251" s="80" t="s">
        <v>180</v>
      </c>
      <c r="C251" s="81" t="s">
        <v>185</v>
      </c>
      <c r="D251" s="82">
        <v>1605</v>
      </c>
      <c r="E251" s="80" t="s">
        <v>38</v>
      </c>
      <c r="F251" s="82">
        <v>0</v>
      </c>
      <c r="G251" s="82">
        <v>0</v>
      </c>
      <c r="H251" s="82">
        <f>ROUND(D251*F251, 0)</f>
        <v>0</v>
      </c>
      <c r="I251" s="82">
        <f>ROUND(D251*G251, 0)</f>
        <v>0</v>
      </c>
    </row>
    <row r="252" spans="1:9" ht="17.25" customHeight="1">
      <c r="A252" s="55"/>
      <c r="B252" s="80"/>
      <c r="C252" s="81"/>
      <c r="D252" s="82"/>
      <c r="E252" s="80"/>
      <c r="F252" s="82"/>
      <c r="G252" s="82"/>
      <c r="H252" s="82"/>
      <c r="I252" s="82"/>
    </row>
    <row r="253" spans="1:9" ht="29.25" customHeight="1">
      <c r="A253" s="55"/>
      <c r="B253" s="80" t="s">
        <v>183</v>
      </c>
      <c r="C253" s="81" t="s">
        <v>184</v>
      </c>
      <c r="D253" s="82">
        <v>272</v>
      </c>
      <c r="E253" s="80" t="s">
        <v>38</v>
      </c>
      <c r="F253" s="82">
        <v>0</v>
      </c>
      <c r="G253" s="82">
        <v>0</v>
      </c>
      <c r="H253" s="82">
        <f>ROUND(D253*F253, 0)</f>
        <v>0</v>
      </c>
      <c r="I253" s="82">
        <f>ROUND(D253*G253, 0)</f>
        <v>0</v>
      </c>
    </row>
    <row r="254" spans="1:9">
      <c r="A254" s="55"/>
      <c r="B254" s="89"/>
      <c r="C254" s="89"/>
      <c r="D254" s="93"/>
      <c r="E254" s="94"/>
      <c r="F254" s="95"/>
      <c r="G254" s="95"/>
      <c r="H254" s="92"/>
      <c r="I254" s="92"/>
    </row>
    <row r="255" spans="1:9" ht="14.25" customHeight="1">
      <c r="A255" s="26"/>
      <c r="B255" s="11"/>
      <c r="C255" s="11" t="s">
        <v>24</v>
      </c>
      <c r="D255" s="12"/>
      <c r="E255" s="11"/>
      <c r="F255" s="72"/>
      <c r="G255" s="72"/>
      <c r="H255" s="72">
        <f>SUM(H238:H254)</f>
        <v>0</v>
      </c>
      <c r="I255" s="72">
        <f>ROUND(SUM(I238:I254),0)</f>
        <v>0</v>
      </c>
    </row>
    <row r="256" spans="1:9" ht="14.25" customHeight="1">
      <c r="A256" s="28"/>
      <c r="B256" s="16"/>
      <c r="C256" s="16"/>
      <c r="D256" s="21"/>
      <c r="E256" s="16"/>
      <c r="F256" s="73"/>
      <c r="G256" s="73"/>
      <c r="H256" s="73"/>
      <c r="I256" s="73"/>
    </row>
    <row r="257" spans="1:9" ht="16.5" customHeight="1">
      <c r="A257" s="28"/>
      <c r="B257" s="29"/>
      <c r="C257" s="29" t="s">
        <v>90</v>
      </c>
      <c r="D257" s="21"/>
      <c r="E257" s="16"/>
      <c r="F257" s="22"/>
      <c r="G257" s="22"/>
      <c r="H257" s="22"/>
      <c r="I257" s="22"/>
    </row>
    <row r="258" spans="1:9" ht="25.5">
      <c r="A258" s="26" t="s">
        <v>10</v>
      </c>
      <c r="B258" s="11" t="s">
        <v>11</v>
      </c>
      <c r="C258" s="11" t="s">
        <v>12</v>
      </c>
      <c r="D258" s="12" t="s">
        <v>13</v>
      </c>
      <c r="E258" s="11" t="s">
        <v>14</v>
      </c>
      <c r="F258" s="20" t="s">
        <v>15</v>
      </c>
      <c r="G258" s="20" t="s">
        <v>16</v>
      </c>
      <c r="H258" s="20" t="s">
        <v>17</v>
      </c>
      <c r="I258" s="20" t="s">
        <v>18</v>
      </c>
    </row>
    <row r="259" spans="1:9" ht="54" customHeight="1">
      <c r="A259" s="55">
        <v>1</v>
      </c>
      <c r="B259" s="90" t="s">
        <v>61</v>
      </c>
      <c r="C259" s="96" t="s">
        <v>187</v>
      </c>
      <c r="D259" s="91">
        <v>1</v>
      </c>
      <c r="E259" s="91" t="s">
        <v>91</v>
      </c>
      <c r="F259" s="97"/>
      <c r="G259" s="97"/>
      <c r="H259" s="92">
        <f>D259*F259</f>
        <v>0</v>
      </c>
      <c r="I259" s="92">
        <f>D259*G259</f>
        <v>0</v>
      </c>
    </row>
    <row r="260" spans="1:9" ht="16.5" customHeight="1">
      <c r="A260" s="55"/>
      <c r="B260" s="56"/>
      <c r="C260" s="56"/>
      <c r="D260" s="58"/>
      <c r="E260" s="56"/>
      <c r="F260" s="74"/>
      <c r="G260" s="74"/>
      <c r="H260" s="92"/>
      <c r="I260" s="92"/>
    </row>
    <row r="261" spans="1:9" ht="14.25" customHeight="1">
      <c r="A261" s="26"/>
      <c r="B261" s="11"/>
      <c r="C261" s="11" t="s">
        <v>24</v>
      </c>
      <c r="D261" s="12"/>
      <c r="E261" s="11"/>
      <c r="F261" s="72"/>
      <c r="G261" s="72"/>
      <c r="H261" s="72">
        <f>SUM(H244:H260)</f>
        <v>0</v>
      </c>
      <c r="I261" s="72">
        <f>ROUND(SUM(I244:I260),0)</f>
        <v>0</v>
      </c>
    </row>
    <row r="262" spans="1:9">
      <c r="A262" s="55"/>
      <c r="B262" s="56"/>
      <c r="C262" s="57"/>
      <c r="D262" s="58"/>
      <c r="E262" s="56"/>
      <c r="F262" s="74"/>
      <c r="G262" s="74"/>
      <c r="H262" s="92"/>
      <c r="I262" s="92"/>
    </row>
    <row r="263" spans="1:9">
      <c r="A263" s="55"/>
      <c r="B263" s="90"/>
      <c r="C263" s="124" t="s">
        <v>92</v>
      </c>
      <c r="D263" s="91"/>
      <c r="E263" s="91"/>
      <c r="F263" s="97"/>
      <c r="G263" s="97"/>
      <c r="H263" s="125">
        <f>H9+H23+H32+H49+H57+H224+H233+H255+H261</f>
        <v>0</v>
      </c>
      <c r="I263" s="125">
        <f>I9+I23+I32+I49+I57+I224+I233+I255+I261</f>
        <v>0</v>
      </c>
    </row>
    <row r="264" spans="1:9">
      <c r="A264" s="55"/>
      <c r="B264" s="90"/>
      <c r="C264" s="96"/>
      <c r="D264" s="91"/>
      <c r="E264" s="91"/>
      <c r="F264" s="97"/>
      <c r="G264" s="97"/>
      <c r="H264" s="152">
        <f>H263+I263</f>
        <v>0</v>
      </c>
      <c r="I264" s="153"/>
    </row>
    <row r="265" spans="1:9">
      <c r="A265" s="55"/>
      <c r="B265" s="90"/>
      <c r="C265" s="96"/>
      <c r="D265" s="91"/>
      <c r="E265" s="91"/>
      <c r="F265" s="97"/>
      <c r="G265" s="97"/>
      <c r="H265" s="92"/>
      <c r="I265" s="92"/>
    </row>
    <row r="266" spans="1:9">
      <c r="A266" s="55"/>
      <c r="B266" s="90"/>
      <c r="C266" s="96"/>
      <c r="D266" s="91"/>
      <c r="E266" s="91"/>
      <c r="F266" s="97"/>
      <c r="G266" s="97"/>
      <c r="H266" s="92"/>
      <c r="I266" s="92"/>
    </row>
    <row r="267" spans="1:9">
      <c r="A267" s="55"/>
      <c r="B267" s="90"/>
      <c r="C267" s="96"/>
      <c r="D267" s="91"/>
      <c r="E267" s="91"/>
      <c r="F267" s="97"/>
      <c r="G267" s="97"/>
      <c r="H267" s="92"/>
      <c r="I267" s="92"/>
    </row>
  </sheetData>
  <mergeCells count="1">
    <mergeCell ref="H264:I264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Előlap</vt:lpstr>
      <vt:lpstr>Főössz</vt:lpstr>
      <vt:lpstr>Ladányi M.  Ált. Iskola</vt:lpstr>
    </vt:vector>
  </TitlesOfParts>
  <Company>BME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GMF</dc:creator>
  <cp:lastModifiedBy>NB</cp:lastModifiedBy>
  <cp:lastPrinted>2016-05-05T07:22:39Z</cp:lastPrinted>
  <dcterms:created xsi:type="dcterms:W3CDTF">2009-04-02T08:06:41Z</dcterms:created>
  <dcterms:modified xsi:type="dcterms:W3CDTF">2017-04-13T08:48:36Z</dcterms:modified>
</cp:coreProperties>
</file>