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Közös\Cegléd RK\Beszámoló 2019\Önkormányzati beszámolók\Önkormányzati beszámolók 2019\melléklelt\"/>
    </mc:Choice>
  </mc:AlternateContent>
  <bookViews>
    <workbookView xWindow="0" yWindow="0" windowWidth="28800" windowHeight="12300" activeTab="1"/>
  </bookViews>
  <sheets>
    <sheet name="adat" sheetId="1" r:id="rId1"/>
    <sheet name="diagram" sheetId="2" r:id="rId2"/>
  </sheets>
  <definedNames>
    <definedName name="_xlnm.Print_Area" localSheetId="0">adat!$A$1:$M$66</definedName>
    <definedName name="_xlnm.Print_Area" localSheetId="1">diagram!$A$1:$AF$117</definedName>
  </definedNames>
  <calcPr calcId="162913"/>
</workbook>
</file>

<file path=xl/calcChain.xml><?xml version="1.0" encoding="utf-8"?>
<calcChain xmlns="http://schemas.openxmlformats.org/spreadsheetml/2006/main">
  <c r="Y101" i="2" l="1"/>
  <c r="Y100" i="2"/>
  <c r="H20" i="1" l="1"/>
  <c r="X15" i="1" l="1"/>
  <c r="W15" i="1"/>
  <c r="M28" i="1"/>
  <c r="M29" i="1"/>
  <c r="M30" i="1"/>
  <c r="M31" i="1"/>
  <c r="M32" i="1"/>
  <c r="M33" i="1"/>
  <c r="M34" i="1"/>
  <c r="M35" i="1"/>
  <c r="M2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7" i="1"/>
  <c r="L28" i="1"/>
  <c r="L29" i="1"/>
  <c r="L30" i="1"/>
  <c r="L31" i="1"/>
  <c r="L32" i="1"/>
  <c r="L33" i="1"/>
  <c r="L34" i="1"/>
  <c r="L35" i="1"/>
  <c r="L2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7" i="1"/>
  <c r="Q101" i="2" l="1"/>
  <c r="Q100" i="2"/>
  <c r="Y81" i="2"/>
  <c r="Y80" i="2"/>
  <c r="Q81" i="2"/>
  <c r="Q80" i="2"/>
  <c r="Y62" i="2"/>
  <c r="Y61" i="2"/>
  <c r="Q62" i="2"/>
  <c r="Q61" i="2"/>
  <c r="Y42" i="2"/>
  <c r="Y41" i="2"/>
  <c r="Q42" i="2"/>
  <c r="Q41" i="2"/>
  <c r="Y23" i="2"/>
  <c r="Y22" i="2"/>
  <c r="Q23" i="2"/>
  <c r="Q22" i="2"/>
  <c r="Y3" i="2" l="1"/>
  <c r="Y2" i="2"/>
  <c r="Q3" i="2"/>
  <c r="Q2" i="2"/>
  <c r="I101" i="2" l="1"/>
  <c r="A101" i="2"/>
  <c r="I81" i="2"/>
  <c r="I80" i="2"/>
  <c r="A81" i="2"/>
  <c r="A80" i="2"/>
  <c r="I62" i="2"/>
  <c r="I61" i="2"/>
  <c r="A62" i="2"/>
  <c r="A61" i="2"/>
  <c r="I42" i="2"/>
  <c r="I41" i="2"/>
  <c r="A42" i="2"/>
  <c r="A41" i="2"/>
  <c r="I23" i="2"/>
  <c r="I22" i="2"/>
  <c r="A23" i="2"/>
  <c r="A22" i="2"/>
  <c r="I3" i="2"/>
  <c r="I2" i="2"/>
  <c r="A3" i="2"/>
  <c r="A2" i="2"/>
  <c r="S15" i="1"/>
  <c r="T15" i="1"/>
  <c r="U15" i="1"/>
  <c r="V15" i="1"/>
  <c r="R15" i="1"/>
</calcChain>
</file>

<file path=xl/sharedStrings.xml><?xml version="1.0" encoding="utf-8"?>
<sst xmlns="http://schemas.openxmlformats.org/spreadsheetml/2006/main" count="108" uniqueCount="78">
  <si>
    <t>Elfogások száma</t>
  </si>
  <si>
    <t>Előállítások száma</t>
  </si>
  <si>
    <t>Biztonsági intézkedések száma</t>
  </si>
  <si>
    <t>Elrendelt elővezetések száma</t>
  </si>
  <si>
    <t>Szabálysértési feljelentések száma</t>
  </si>
  <si>
    <t>Büntető feljelentések száma</t>
  </si>
  <si>
    <t>Tulajdon elleni szabálysértési ügyek száma</t>
  </si>
  <si>
    <t>Személysérüléses közúti közlekedési balesetek száma</t>
  </si>
  <si>
    <t>Személysérüléses közúti közlekedési baleset során meghalt, illetve megsérült személyek száma (fő)</t>
  </si>
  <si>
    <t>Ittasan okozott közúti közlekedési balesetek száma</t>
  </si>
  <si>
    <t>Helyszíni bírsággal sújtott személyek száma (fő)</t>
  </si>
  <si>
    <t>Közterületi szolgálati létszám (fő)</t>
  </si>
  <si>
    <t>Közterületi szolgálati óraszám (óra)</t>
  </si>
  <si>
    <t>Egy főre jutó közterületi óraszám (óra/fő)</t>
  </si>
  <si>
    <t>Tulajdon elleni szabálysértési ügyek felderítési mutatója (%)</t>
  </si>
  <si>
    <r>
      <t>Közúti közlekedési baleseti adatok</t>
    </r>
    <r>
      <rPr>
        <b/>
        <sz val="10"/>
        <color indexed="8"/>
        <rFont val="Times New Roman"/>
        <family val="1"/>
        <charset val="238"/>
      </rPr>
      <t xml:space="preserve"> </t>
    </r>
  </si>
  <si>
    <t>Végrehajtott elővezetések száma</t>
  </si>
  <si>
    <t>Kiszabott helyszíni bírságok összege (ezer Ft)</t>
  </si>
  <si>
    <t>Pozitív eredményű alkoholszonda alkalmazások száma (eset)</t>
  </si>
  <si>
    <t>2011. év</t>
  </si>
  <si>
    <t>2012. év</t>
  </si>
  <si>
    <t>2013. év</t>
  </si>
  <si>
    <t>2014. év</t>
  </si>
  <si>
    <t>2015. év</t>
  </si>
  <si>
    <t>Intézkedési mutatók, rendészeti adatok</t>
  </si>
  <si>
    <t>Halálos közúti közlekedési balesetek</t>
  </si>
  <si>
    <t>Súlyos sérüléses közúti közlekedési balesetek</t>
  </si>
  <si>
    <t>Könnyű sérüléses közúti közlekedési balesetek</t>
  </si>
  <si>
    <t>Meghalt személyek száma (fő)</t>
  </si>
  <si>
    <t>Súlyosan sérült személyek száma (fő)</t>
  </si>
  <si>
    <t>Könnyen sérült személyek száma (fő)</t>
  </si>
  <si>
    <t>Alkoholszonda alkalmazások száma összesen (eset)</t>
  </si>
  <si>
    <t>Elrendelt és végrehajtott elővezetések száma</t>
  </si>
  <si>
    <t>Szabálysértési feljelentések és a kiszabott helyszíni bírságok száma</t>
  </si>
  <si>
    <t>1 főre jutó helyszíni bírságok összege (Ft)</t>
  </si>
  <si>
    <t>Az egy főre jutó helyszíni bírságok összege (Ft)</t>
  </si>
  <si>
    <t>2010. év</t>
  </si>
  <si>
    <t>Pozitív alkoholszonda alkalmazások száma</t>
  </si>
  <si>
    <t>Rendészeti állomány, közterületre vezényeltek száma (fő)</t>
  </si>
  <si>
    <t>Rendészeti állomány, közterületre vezényeltek óraszáma (óra)</t>
  </si>
  <si>
    <t>Személysérüléses közúti közlekedési balesetek megoszlása</t>
  </si>
  <si>
    <t>Halálos közúti közlekedési balesetek száma</t>
  </si>
  <si>
    <t>Súlyos sérüléses közúti közlekedési balesetek száma</t>
  </si>
  <si>
    <t>Könnyű sérüléses közúti közlekedési balesetek száma</t>
  </si>
  <si>
    <t>Személysérüléses közúti közlekedési balesetekben meghalt személyek száma (fő)</t>
  </si>
  <si>
    <t>Balesetet szenvedett személyek száma (fő)</t>
  </si>
  <si>
    <t>Balesetet szenvedett személyek megoszlása (fő)</t>
  </si>
  <si>
    <t>Személysérüléses közúti közlekedési balesetekben súlyosan megsérült személyek száma (fő)</t>
  </si>
  <si>
    <t>Személysérüléses közúti közlekedési balesetekben könnyen sérült személyek száma (fő)</t>
  </si>
  <si>
    <t>Ittasan okozott személysérüléses közúti közlekedési balesetek száma</t>
  </si>
  <si>
    <t>Az A2-es cellába a megyei (fővárosi) rendőr-főkapitányság vagy a beszámolót tartó szervezeti egység megnevezését kell írni. A diagramok címsorában ide hivatkozó képletek találhatók, ezért csak ezen az egy helyen kell átírni!</t>
  </si>
  <si>
    <t>A melléklet elkészítéséhez szükséges a Microsoft Excel 2013-as verziója, melyben a Lapelrendezés fülön a Színek közül az Office 2007-2010 színei legyenek beállítva.</t>
  </si>
  <si>
    <t>2016. év</t>
  </si>
  <si>
    <t>Változás 2015-2016.</t>
  </si>
  <si>
    <t>Dinamika 2015-2016. (%)</t>
  </si>
  <si>
    <t>A "Változás 2015-2016" és a "Dinamika 2015-2016 (%)" oszlopokban található képleteket nem szabad törölni!</t>
  </si>
  <si>
    <t>2017. év</t>
  </si>
  <si>
    <t>Év</t>
  </si>
  <si>
    <t>2010.év</t>
  </si>
  <si>
    <t>2011.év</t>
  </si>
  <si>
    <t>2012.év</t>
  </si>
  <si>
    <t>2013.év</t>
  </si>
  <si>
    <t>2014.év</t>
  </si>
  <si>
    <t>2015.év</t>
  </si>
  <si>
    <t>2016.év</t>
  </si>
  <si>
    <t>2017.év</t>
  </si>
  <si>
    <t>Balesetek száma</t>
  </si>
  <si>
    <t xml:space="preserve">Ittas </t>
  </si>
  <si>
    <t>Arány %</t>
  </si>
  <si>
    <t>7.9%</t>
  </si>
  <si>
    <t>Ittasan okozott személysérüléses közúti közlekedési balesetek aránya %</t>
  </si>
  <si>
    <t>2018. év</t>
  </si>
  <si>
    <t>2018.év</t>
  </si>
  <si>
    <t>2011-2018. évek statisztikai kimutatása</t>
  </si>
  <si>
    <t>2019. év</t>
  </si>
  <si>
    <t>2010-2019. évek statisztikai kimutatása</t>
  </si>
  <si>
    <t>2019.év</t>
  </si>
  <si>
    <t>Ceglédi Rendőrkapitányság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</si>
</sst>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0" tint="-0.499984740745262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0" xfId="0" applyFont="1"/>
    <xf numFmtId="0" fontId="3" fillId="0" borderId="0" xfId="0" applyFont="1" applyAlignment="1">
      <alignment horizontal="justify" vertical="center"/>
    </xf>
    <xf numFmtId="0" fontId="6" fillId="0" borderId="0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 indent="5"/>
    </xf>
    <xf numFmtId="0" fontId="3" fillId="0" borderId="0" xfId="0" applyFont="1" applyBorder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horizontal="left" vertical="center" wrapText="1" indent="5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shrinkToFit="1"/>
    </xf>
    <xf numFmtId="3" fontId="3" fillId="3" borderId="1" xfId="0" applyNumberFormat="1" applyFont="1" applyFill="1" applyBorder="1" applyAlignment="1">
      <alignment horizontal="center" vertical="center" shrinkToFi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3" fontId="8" fillId="0" borderId="0" xfId="0" applyNumberFormat="1" applyFont="1"/>
    <xf numFmtId="3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6" fillId="0" borderId="0" xfId="0" applyFont="1"/>
    <xf numFmtId="0" fontId="11" fillId="0" borderId="0" xfId="0" applyFont="1"/>
    <xf numFmtId="0" fontId="10" fillId="0" borderId="0" xfId="0" applyFont="1" applyAlignment="1">
      <alignment horizontal="left" vertical="center"/>
    </xf>
    <xf numFmtId="0" fontId="12" fillId="4" borderId="0" xfId="0" applyFont="1" applyFill="1" applyBorder="1"/>
    <xf numFmtId="0" fontId="12" fillId="4" borderId="0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0" fontId="9" fillId="4" borderId="2" xfId="0" applyFont="1" applyFill="1" applyBorder="1"/>
    <xf numFmtId="0" fontId="12" fillId="4" borderId="3" xfId="0" applyFont="1" applyFill="1" applyBorder="1"/>
    <xf numFmtId="0" fontId="12" fillId="4" borderId="3" xfId="0" applyFont="1" applyFill="1" applyBorder="1" applyAlignment="1">
      <alignment horizontal="center"/>
    </xf>
    <xf numFmtId="0" fontId="9" fillId="4" borderId="5" xfId="0" applyFont="1" applyFill="1" applyBorder="1"/>
    <xf numFmtId="0" fontId="13" fillId="4" borderId="6" xfId="0" applyFont="1" applyFill="1" applyBorder="1" applyAlignment="1">
      <alignment horizontal="center"/>
    </xf>
    <xf numFmtId="3" fontId="13" fillId="4" borderId="6" xfId="0" applyNumberFormat="1" applyFont="1" applyFill="1" applyBorder="1" applyAlignment="1">
      <alignment horizontal="center"/>
    </xf>
    <xf numFmtId="0" fontId="9" fillId="4" borderId="7" xfId="0" applyFont="1" applyFill="1" applyBorder="1"/>
    <xf numFmtId="0" fontId="12" fillId="4" borderId="8" xfId="0" applyFont="1" applyFill="1" applyBorder="1"/>
    <xf numFmtId="0" fontId="12" fillId="4" borderId="8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 shrinkToFit="1"/>
    </xf>
    <xf numFmtId="3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5" fillId="0" borderId="4" xfId="0" applyFont="1" applyBorder="1"/>
    <xf numFmtId="0" fontId="5" fillId="0" borderId="6" xfId="0" applyFont="1" applyBorder="1"/>
    <xf numFmtId="0" fontId="5" fillId="0" borderId="9" xfId="0" applyFont="1" applyBorder="1"/>
    <xf numFmtId="3" fontId="15" fillId="0" borderId="1" xfId="0" applyNumberFormat="1" applyFont="1" applyBorder="1" applyAlignment="1">
      <alignment horizontal="center" vertical="center" shrinkToFit="1"/>
    </xf>
    <xf numFmtId="3" fontId="15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 wrapText="1"/>
    </xf>
    <xf numFmtId="3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4B76FF"/>
      <color rgb="FFC3D69B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image" Target="../media/image1.jpe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adat!$A$7</c:f>
              <c:strCache>
                <c:ptCount val="1"/>
                <c:pt idx="0">
                  <c:v>Elfogások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8.5607291044904003E-3"/>
                  <c:y val="-4.761904761904755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61-4FD7-94AA-6623960750DB}"/>
                </c:ext>
              </c:extLst>
            </c:dLbl>
            <c:dLbl>
              <c:idx val="2"/>
              <c:layout>
                <c:manualLayout>
                  <c:x val="-7.2041904873475044E-3"/>
                  <c:y val="-3.023875463842881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161-4FD7-94AA-6623960750D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adat!$B$7:$K$7</c:f>
              <c:numCache>
                <c:formatCode>#,##0</c:formatCode>
                <c:ptCount val="10"/>
                <c:pt idx="0">
                  <c:v>332</c:v>
                </c:pt>
                <c:pt idx="1">
                  <c:v>290</c:v>
                </c:pt>
                <c:pt idx="2">
                  <c:v>263</c:v>
                </c:pt>
                <c:pt idx="3">
                  <c:v>327</c:v>
                </c:pt>
                <c:pt idx="4">
                  <c:v>413</c:v>
                </c:pt>
                <c:pt idx="5">
                  <c:v>593</c:v>
                </c:pt>
                <c:pt idx="6">
                  <c:v>455</c:v>
                </c:pt>
                <c:pt idx="7">
                  <c:v>464</c:v>
                </c:pt>
                <c:pt idx="8">
                  <c:v>399</c:v>
                </c:pt>
                <c:pt idx="9">
                  <c:v>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61-4FD7-94AA-662396075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313344616"/>
        <c:axId val="494155944"/>
      </c:barChart>
      <c:catAx>
        <c:axId val="313344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4155944"/>
        <c:crosses val="autoZero"/>
        <c:auto val="1"/>
        <c:lblAlgn val="ctr"/>
        <c:lblOffset val="100"/>
        <c:noMultiLvlLbl val="0"/>
      </c:catAx>
      <c:valAx>
        <c:axId val="49415594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13344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adat!$A$19</c:f>
              <c:strCache>
                <c:ptCount val="1"/>
                <c:pt idx="0">
                  <c:v>Közterületi szolgálati óraszám (óra)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264459834242E-3"/>
                  <c:y val="-1.27506426361669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DEB-485A-A805-E2B8A0A3071F}"/>
                </c:ext>
              </c:extLst>
            </c:dLbl>
            <c:dLbl>
              <c:idx val="1"/>
              <c:layout>
                <c:manualLayout>
                  <c:x val="-4.8717451257813639E-3"/>
                  <c:y val="-3.50075052929389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DEB-485A-A805-E2B8A0A3071F}"/>
                </c:ext>
              </c:extLst>
            </c:dLbl>
            <c:dLbl>
              <c:idx val="3"/>
              <c:layout>
                <c:manualLayout>
                  <c:x val="0"/>
                  <c:y val="-6.375502956344334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DEB-485A-A805-E2B8A0A3071F}"/>
                </c:ext>
              </c:extLst>
            </c:dLbl>
            <c:dLbl>
              <c:idx val="4"/>
              <c:layout>
                <c:manualLayout>
                  <c:x val="4.2372352749621566E-5"/>
                  <c:y val="-4.152250643362719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DEB-485A-A805-E2B8A0A3071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adat!$B$19:$K$19</c:f>
              <c:numCache>
                <c:formatCode>#,##0</c:formatCode>
                <c:ptCount val="10"/>
                <c:pt idx="0">
                  <c:v>79803</c:v>
                </c:pt>
                <c:pt idx="1">
                  <c:v>90793</c:v>
                </c:pt>
                <c:pt idx="2">
                  <c:v>101399</c:v>
                </c:pt>
                <c:pt idx="3">
                  <c:v>94169</c:v>
                </c:pt>
                <c:pt idx="4">
                  <c:v>98130</c:v>
                </c:pt>
                <c:pt idx="5">
                  <c:v>99897</c:v>
                </c:pt>
                <c:pt idx="6">
                  <c:v>87205</c:v>
                </c:pt>
                <c:pt idx="7">
                  <c:v>89072</c:v>
                </c:pt>
                <c:pt idx="8">
                  <c:v>85329</c:v>
                </c:pt>
                <c:pt idx="9">
                  <c:v>80789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DEB-485A-A805-E2B8A0A30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5354896"/>
        <c:axId val="495357248"/>
      </c:barChart>
      <c:catAx>
        <c:axId val="49535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357248"/>
        <c:crosses val="autoZero"/>
        <c:auto val="1"/>
        <c:lblAlgn val="ctr"/>
        <c:lblOffset val="100"/>
        <c:noMultiLvlLbl val="0"/>
      </c:catAx>
      <c:valAx>
        <c:axId val="49535724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35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adat!$A$21</c:f>
              <c:strCache>
                <c:ptCount val="1"/>
                <c:pt idx="0">
                  <c:v>Tulajdon elleni szabálysértési ügyek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0114947482144E-3"/>
                  <c:y val="-1.27506426361669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AF1-42D5-8323-497258F999BD}"/>
                </c:ext>
              </c:extLst>
            </c:dLbl>
            <c:dLbl>
              <c:idx val="1"/>
              <c:layout>
                <c:manualLayout>
                  <c:x val="-2.1401822761226139E-3"/>
                  <c:y val="-7.326007326007328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AF1-42D5-8323-497258F999BD}"/>
                </c:ext>
              </c:extLst>
            </c:dLbl>
            <c:dLbl>
              <c:idx val="3"/>
              <c:layout>
                <c:manualLayout>
                  <c:x val="-9.9344084089105105E-17"/>
                  <c:y val="-2.944356208613718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AF1-42D5-8323-497258F999BD}"/>
                </c:ext>
              </c:extLst>
            </c:dLbl>
            <c:dLbl>
              <c:idx val="4"/>
              <c:layout>
                <c:manualLayout>
                  <c:x val="1.0951483825258141E-2"/>
                  <c:y val="-1.84544473038343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AF1-42D5-8323-497258F999BD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adat!$C$6:$K$6</c:f>
              <c:strCache>
                <c:ptCount val="9"/>
                <c:pt idx="0">
                  <c:v>2011. év</c:v>
                </c:pt>
                <c:pt idx="1">
                  <c:v>2012. év</c:v>
                </c:pt>
                <c:pt idx="2">
                  <c:v>2013. év</c:v>
                </c:pt>
                <c:pt idx="3">
                  <c:v>2014. év</c:v>
                </c:pt>
                <c:pt idx="4">
                  <c:v>2015. év</c:v>
                </c:pt>
                <c:pt idx="5">
                  <c:v>2016. év</c:v>
                </c:pt>
                <c:pt idx="6">
                  <c:v>2017. év</c:v>
                </c:pt>
                <c:pt idx="7">
                  <c:v>2018. év</c:v>
                </c:pt>
                <c:pt idx="8">
                  <c:v>2019. év</c:v>
                </c:pt>
              </c:strCache>
            </c:strRef>
          </c:cat>
          <c:val>
            <c:numRef>
              <c:f>adat!$C$21:$K$21</c:f>
              <c:numCache>
                <c:formatCode>#,##0</c:formatCode>
                <c:ptCount val="9"/>
                <c:pt idx="0">
                  <c:v>601</c:v>
                </c:pt>
                <c:pt idx="1">
                  <c:v>738</c:v>
                </c:pt>
                <c:pt idx="2">
                  <c:v>725</c:v>
                </c:pt>
                <c:pt idx="3">
                  <c:v>582</c:v>
                </c:pt>
                <c:pt idx="4">
                  <c:v>529</c:v>
                </c:pt>
                <c:pt idx="5">
                  <c:v>471</c:v>
                </c:pt>
                <c:pt idx="6">
                  <c:v>422</c:v>
                </c:pt>
                <c:pt idx="7">
                  <c:v>357</c:v>
                </c:pt>
                <c:pt idx="8">
                  <c:v>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F1-42D5-8323-497258F999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5353328"/>
        <c:axId val="495358816"/>
      </c:barChart>
      <c:catAx>
        <c:axId val="49535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358816"/>
        <c:crosses val="autoZero"/>
        <c:auto val="1"/>
        <c:lblAlgn val="ctr"/>
        <c:lblOffset val="100"/>
        <c:noMultiLvlLbl val="0"/>
      </c:catAx>
      <c:valAx>
        <c:axId val="49535881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35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6577858877243054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adat!$A$22</c:f>
              <c:strCache>
                <c:ptCount val="1"/>
                <c:pt idx="0">
                  <c:v>Tulajdon elleni szabálysértési ügyek felderítési mutatója (%)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39E-3"/>
                  <c:y val="-2.19780219780220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A93-4CE1-B55D-94BA5E4AF99E}"/>
                </c:ext>
              </c:extLst>
            </c:dLbl>
            <c:dLbl>
              <c:idx val="1"/>
              <c:layout>
                <c:manualLayout>
                  <c:x val="-2.1401822761226139E-3"/>
                  <c:y val="-7.326007326007328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A93-4CE1-B55D-94BA5E4AF99E}"/>
                </c:ext>
              </c:extLst>
            </c:dLbl>
            <c:dLbl>
              <c:idx val="2"/>
              <c:layout>
                <c:manualLayout>
                  <c:x val="-9.9976122958684943E-17"/>
                  <c:y val="-3.229528278171016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A93-4CE1-B55D-94BA5E4AF99E}"/>
                </c:ext>
              </c:extLst>
            </c:dLbl>
            <c:dLbl>
              <c:idx val="3"/>
              <c:layout>
                <c:manualLayout>
                  <c:x val="0"/>
                  <c:y val="-2.48299502601786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A93-4CE1-B55D-94BA5E4AF99E}"/>
                </c:ext>
              </c:extLst>
            </c:dLbl>
            <c:dLbl>
              <c:idx val="4"/>
              <c:layout>
                <c:manualLayout>
                  <c:x val="1.0951483825258141E-2"/>
                  <c:y val="-1.84544473038343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A93-4CE1-B55D-94BA5E4AF99E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adat!$C$6:$K$6</c:f>
              <c:strCache>
                <c:ptCount val="9"/>
                <c:pt idx="0">
                  <c:v>2011. év</c:v>
                </c:pt>
                <c:pt idx="1">
                  <c:v>2012. év</c:v>
                </c:pt>
                <c:pt idx="2">
                  <c:v>2013. év</c:v>
                </c:pt>
                <c:pt idx="3">
                  <c:v>2014. év</c:v>
                </c:pt>
                <c:pt idx="4">
                  <c:v>2015. év</c:v>
                </c:pt>
                <c:pt idx="5">
                  <c:v>2016. év</c:v>
                </c:pt>
                <c:pt idx="6">
                  <c:v>2017. év</c:v>
                </c:pt>
                <c:pt idx="7">
                  <c:v>2018. év</c:v>
                </c:pt>
                <c:pt idx="8">
                  <c:v>2019. év</c:v>
                </c:pt>
              </c:strCache>
            </c:strRef>
          </c:cat>
          <c:val>
            <c:numRef>
              <c:f>adat!$C$22:$K$22</c:f>
              <c:numCache>
                <c:formatCode>0.00</c:formatCode>
                <c:ptCount val="9"/>
                <c:pt idx="0">
                  <c:v>5.6</c:v>
                </c:pt>
                <c:pt idx="1">
                  <c:v>11.16</c:v>
                </c:pt>
                <c:pt idx="2">
                  <c:v>22.28</c:v>
                </c:pt>
                <c:pt idx="3">
                  <c:v>34.35</c:v>
                </c:pt>
                <c:pt idx="4" formatCode="#,##0.00">
                  <c:v>34.840000000000003</c:v>
                </c:pt>
                <c:pt idx="5" formatCode="#,##0.00">
                  <c:v>40.479999999999997</c:v>
                </c:pt>
                <c:pt idx="6" formatCode="#,##0.00">
                  <c:v>37</c:v>
                </c:pt>
                <c:pt idx="7" formatCode="#,##0.00">
                  <c:v>37</c:v>
                </c:pt>
                <c:pt idx="8" formatCode="#,##0.00">
                  <c:v>45.3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A93-4CE1-B55D-94BA5E4AF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5357640"/>
        <c:axId val="495359208"/>
      </c:barChart>
      <c:catAx>
        <c:axId val="495357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359208"/>
        <c:crosses val="autoZero"/>
        <c:auto val="1"/>
        <c:lblAlgn val="ctr"/>
        <c:lblOffset val="100"/>
        <c:noMultiLvlLbl val="0"/>
      </c:catAx>
      <c:valAx>
        <c:axId val="495359208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357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adat!$A$27</c:f>
              <c:strCache>
                <c:ptCount val="1"/>
                <c:pt idx="0">
                  <c:v>Személysérüléses közúti közlekedési balesetek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8.5607331870401517E-3"/>
                  <c:y val="-1.083754185899175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E77-4415-90C7-DB9E574323CE}"/>
                </c:ext>
              </c:extLst>
            </c:dLbl>
            <c:dLbl>
              <c:idx val="2"/>
              <c:layout>
                <c:manualLayout>
                  <c:x val="-4.4720536982058596E-3"/>
                  <c:y val="-3.48364557878541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E77-4415-90C7-DB9E574323C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adat!$B$26:$K$26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adat!$B$27:$K$27</c:f>
              <c:numCache>
                <c:formatCode>#,##0</c:formatCode>
                <c:ptCount val="10"/>
                <c:pt idx="0">
                  <c:v>151</c:v>
                </c:pt>
                <c:pt idx="1">
                  <c:v>139</c:v>
                </c:pt>
                <c:pt idx="2">
                  <c:v>119</c:v>
                </c:pt>
                <c:pt idx="3">
                  <c:v>130</c:v>
                </c:pt>
                <c:pt idx="4">
                  <c:v>145</c:v>
                </c:pt>
                <c:pt idx="5">
                  <c:v>156</c:v>
                </c:pt>
                <c:pt idx="6">
                  <c:v>145</c:v>
                </c:pt>
                <c:pt idx="7">
                  <c:v>151</c:v>
                </c:pt>
                <c:pt idx="8">
                  <c:v>149</c:v>
                </c:pt>
                <c:pt idx="9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77-4415-90C7-DB9E57432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4150848"/>
        <c:axId val="494156336"/>
      </c:barChart>
      <c:catAx>
        <c:axId val="49415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4156336"/>
        <c:crosses val="autoZero"/>
        <c:auto val="1"/>
        <c:lblAlgn val="ctr"/>
        <c:lblOffset val="100"/>
        <c:noMultiLvlLbl val="0"/>
      </c:catAx>
      <c:valAx>
        <c:axId val="49415633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415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adat!$A$28</c:f>
              <c:strCache>
                <c:ptCount val="1"/>
                <c:pt idx="0">
                  <c:v>Halálos közúti közlekedési balesetek</c:v>
                </c:pt>
              </c:strCache>
            </c:strRef>
          </c:tx>
          <c:spPr>
            <a:solidFill>
              <a:srgbClr val="4B76FF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5.7411626280801362E-2"/>
                  <c:y val="-2.7586206896551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D5D-4109-902D-7447B07C8401}"/>
                </c:ext>
              </c:extLst>
            </c:dLbl>
            <c:dLbl>
              <c:idx val="1"/>
              <c:layout>
                <c:manualLayout>
                  <c:x val="5.1947130220339213E-2"/>
                  <c:y val="-1.3793103448275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D5D-4109-902D-7447B07C8401}"/>
                </c:ext>
              </c:extLst>
            </c:dLbl>
            <c:dLbl>
              <c:idx val="2"/>
              <c:layout>
                <c:manualLayout>
                  <c:x val="5.4714009670717191E-2"/>
                  <c:y val="-2.2988505747126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D5D-4109-902D-7447B07C8401}"/>
                </c:ext>
              </c:extLst>
            </c:dLbl>
            <c:dLbl>
              <c:idx val="3"/>
              <c:layout>
                <c:manualLayout>
                  <c:x val="4.9214882190108111E-2"/>
                  <c:y val="-2.2988505747126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D5D-4109-902D-7447B07C8401}"/>
                </c:ext>
              </c:extLst>
            </c:dLbl>
            <c:dLbl>
              <c:idx val="4"/>
              <c:layout>
                <c:manualLayout>
                  <c:x val="5.4714009670717191E-2"/>
                  <c:y val="-1.8390804597701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D5D-4109-902D-7447B07C8401}"/>
                </c:ext>
              </c:extLst>
            </c:dLbl>
            <c:dLbl>
              <c:idx val="5"/>
              <c:layout>
                <c:manualLayout>
                  <c:x val="4.8868781762837432E-2"/>
                  <c:y val="-1.8390804597701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D5D-4109-902D-7447B07C84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adat!$B$26:$K$26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adat!$B$28:$K$28</c:f>
              <c:numCache>
                <c:formatCode>#,##0</c:formatCode>
                <c:ptCount val="10"/>
                <c:pt idx="0">
                  <c:v>6</c:v>
                </c:pt>
                <c:pt idx="1">
                  <c:v>10</c:v>
                </c:pt>
                <c:pt idx="2">
                  <c:v>9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D5D-4109-902D-7447B07C8401}"/>
            </c:ext>
          </c:extLst>
        </c:ser>
        <c:ser>
          <c:idx val="0"/>
          <c:order val="1"/>
          <c:tx>
            <c:strRef>
              <c:f>adat!$A$29</c:f>
              <c:strCache>
                <c:ptCount val="1"/>
                <c:pt idx="0">
                  <c:v>Súlyos sérüléses közúti közlekedési balesetek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5.1947130220339179E-2"/>
                  <c:y val="-1.8390804597701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D5D-4109-902D-7447B07C8401}"/>
                </c:ext>
              </c:extLst>
            </c:dLbl>
            <c:dLbl>
              <c:idx val="1"/>
              <c:layout>
                <c:manualLayout>
                  <c:x val="5.4679378250570253E-2"/>
                  <c:y val="-2.7586206896551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D5D-4109-902D-7447B07C8401}"/>
                </c:ext>
              </c:extLst>
            </c:dLbl>
            <c:dLbl>
              <c:idx val="2"/>
              <c:layout>
                <c:manualLayout>
                  <c:x val="6.0143874311032484E-2"/>
                  <c:y val="-2.7586206896551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D5D-4109-902D-7447B07C8401}"/>
                </c:ext>
              </c:extLst>
            </c:dLbl>
            <c:dLbl>
              <c:idx val="3"/>
              <c:layout>
                <c:manualLayout>
                  <c:x val="5.1964445930412662E-2"/>
                  <c:y val="-1.8390804597701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D5D-4109-902D-7447B07C8401}"/>
                </c:ext>
              </c:extLst>
            </c:dLbl>
            <c:dLbl>
              <c:idx val="4"/>
              <c:layout>
                <c:manualLayout>
                  <c:x val="5.4714009670717302E-2"/>
                  <c:y val="-1.3793103448275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D5D-4109-902D-7447B07C8401}"/>
                </c:ext>
              </c:extLst>
            </c:dLbl>
            <c:dLbl>
              <c:idx val="5"/>
              <c:layout>
                <c:manualLayout>
                  <c:x val="5.7013578723310469E-2"/>
                  <c:y val="-4.5977011494252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5D5D-4109-902D-7447B07C84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adat!$B$26:$K$26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adat!$B$29:$K$29</c:f>
              <c:numCache>
                <c:formatCode>#,##0</c:formatCode>
                <c:ptCount val="10"/>
                <c:pt idx="0">
                  <c:v>64</c:v>
                </c:pt>
                <c:pt idx="1">
                  <c:v>52</c:v>
                </c:pt>
                <c:pt idx="2">
                  <c:v>48</c:v>
                </c:pt>
                <c:pt idx="3">
                  <c:v>37</c:v>
                </c:pt>
                <c:pt idx="4">
                  <c:v>72</c:v>
                </c:pt>
                <c:pt idx="5">
                  <c:v>51</c:v>
                </c:pt>
                <c:pt idx="6">
                  <c:v>58</c:v>
                </c:pt>
                <c:pt idx="7">
                  <c:v>73</c:v>
                </c:pt>
                <c:pt idx="8">
                  <c:v>52</c:v>
                </c:pt>
                <c:pt idx="9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D5D-4109-902D-7447B07C8401}"/>
            </c:ext>
          </c:extLst>
        </c:ser>
        <c:ser>
          <c:idx val="2"/>
          <c:order val="2"/>
          <c:tx>
            <c:strRef>
              <c:f>adat!$A$30</c:f>
              <c:strCache>
                <c:ptCount val="1"/>
                <c:pt idx="0">
                  <c:v>Könnyű sérüléses közúti közlekedési balesetek</c:v>
                </c:pt>
              </c:strCache>
            </c:strRef>
          </c:tx>
          <c:spPr>
            <a:solidFill>
              <a:schemeClr val="accent3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6.0178505731179346E-2"/>
                  <c:y val="-5.9770114942528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5D5D-4109-902D-7447B07C8401}"/>
                </c:ext>
              </c:extLst>
            </c:dLbl>
            <c:dLbl>
              <c:idx val="1"/>
              <c:layout>
                <c:manualLayout>
                  <c:x val="6.0143874311032429E-2"/>
                  <c:y val="-6.89655172413793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5D5D-4109-902D-7447B07C8401}"/>
                </c:ext>
              </c:extLst>
            </c:dLbl>
            <c:dLbl>
              <c:idx val="2"/>
              <c:layout>
                <c:manualLayout>
                  <c:x val="6.5608370371494668E-2"/>
                  <c:y val="-5.51724137931034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5D5D-4109-902D-7447B07C8401}"/>
                </c:ext>
              </c:extLst>
            </c:dLbl>
            <c:dLbl>
              <c:idx val="3"/>
              <c:layout>
                <c:manualLayout>
                  <c:x val="5.7428941990874838E-2"/>
                  <c:y val="-1.37931034482759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D5D-4109-902D-7447B07C8401}"/>
                </c:ext>
              </c:extLst>
            </c:dLbl>
            <c:dLbl>
              <c:idx val="4"/>
              <c:layout>
                <c:manualLayout>
                  <c:x val="6.0143874311032582E-2"/>
                  <c:y val="-1.37931034482759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5D5D-4109-902D-7447B07C8401}"/>
                </c:ext>
              </c:extLst>
            </c:dLbl>
            <c:dLbl>
              <c:idx val="5"/>
              <c:layout>
                <c:manualLayout>
                  <c:x val="6.244344336362595E-2"/>
                  <c:y val="-2.7586206896551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5D5D-4109-902D-7447B07C84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adat!$B$26:$K$26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adat!$B$30:$K$30</c:f>
              <c:numCache>
                <c:formatCode>#,##0</c:formatCode>
                <c:ptCount val="10"/>
                <c:pt idx="0">
                  <c:v>81</c:v>
                </c:pt>
                <c:pt idx="1">
                  <c:v>77</c:v>
                </c:pt>
                <c:pt idx="2">
                  <c:v>62</c:v>
                </c:pt>
                <c:pt idx="3">
                  <c:v>82</c:v>
                </c:pt>
                <c:pt idx="4">
                  <c:v>64</c:v>
                </c:pt>
                <c:pt idx="5">
                  <c:v>98</c:v>
                </c:pt>
                <c:pt idx="6">
                  <c:v>81</c:v>
                </c:pt>
                <c:pt idx="7">
                  <c:v>70</c:v>
                </c:pt>
                <c:pt idx="8">
                  <c:v>87</c:v>
                </c:pt>
                <c:pt idx="9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D5D-4109-902D-7447B07C84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494154768"/>
        <c:axId val="494151632"/>
      </c:barChart>
      <c:catAx>
        <c:axId val="49415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4151632"/>
        <c:crosses val="autoZero"/>
        <c:auto val="1"/>
        <c:lblAlgn val="ctr"/>
        <c:lblOffset val="100"/>
        <c:noMultiLvlLbl val="0"/>
      </c:catAx>
      <c:valAx>
        <c:axId val="49415163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415476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40271761111828241"/>
          <c:y val="2.7586206896551738E-2"/>
          <c:w val="0.58250677681683183"/>
          <c:h val="0.22709204452891671"/>
        </c:manualLayout>
      </c:layout>
      <c:overlay val="0"/>
      <c:txPr>
        <a:bodyPr/>
        <a:lstStyle/>
        <a:p>
          <a:pPr>
            <a:defRPr b="1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28412343518E-2"/>
          <c:y val="0.16585195431652128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adat!$A$28</c:f>
              <c:strCache>
                <c:ptCount val="1"/>
                <c:pt idx="0">
                  <c:v>Halálos közúti közlekedési balesetek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519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E5B-4B76-BE36-791DF1CD0A66}"/>
                </c:ext>
              </c:extLst>
            </c:dLbl>
            <c:dLbl>
              <c:idx val="2"/>
              <c:layout>
                <c:manualLayout>
                  <c:x val="-4.472053698205811E-3"/>
                  <c:y val="-1.13622416916195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E5B-4B76-BE36-791DF1CD0A6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adat!$B$26:$K$26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adat!$B$28:$K$28</c:f>
              <c:numCache>
                <c:formatCode>#,##0</c:formatCode>
                <c:ptCount val="10"/>
                <c:pt idx="0">
                  <c:v>6</c:v>
                </c:pt>
                <c:pt idx="1">
                  <c:v>10</c:v>
                </c:pt>
                <c:pt idx="2">
                  <c:v>9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5B-4B76-BE36-791DF1CD0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5760192"/>
        <c:axId val="495766464"/>
      </c:barChart>
      <c:catAx>
        <c:axId val="495760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766464"/>
        <c:crosses val="autoZero"/>
        <c:auto val="1"/>
        <c:lblAlgn val="ctr"/>
        <c:lblOffset val="100"/>
        <c:noMultiLvlLbl val="0"/>
      </c:catAx>
      <c:valAx>
        <c:axId val="49576646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760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200851942687495E-2"/>
          <c:y val="0.204679679124616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adat!$A$29</c:f>
              <c:strCache>
                <c:ptCount val="1"/>
                <c:pt idx="0">
                  <c:v>Súlyos sérüléses közúti közlekedési balesetek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519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CBE-47CF-9292-601839D3DB95}"/>
                </c:ext>
              </c:extLst>
            </c:dLbl>
            <c:dLbl>
              <c:idx val="2"/>
              <c:layout>
                <c:manualLayout>
                  <c:x val="-4.472053698205811E-3"/>
                  <c:y val="-1.13622416916195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CBE-47CF-9292-601839D3DB9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adat!$B$26:$K$26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adat!$B$29:$K$29</c:f>
              <c:numCache>
                <c:formatCode>#,##0</c:formatCode>
                <c:ptCount val="10"/>
                <c:pt idx="0">
                  <c:v>64</c:v>
                </c:pt>
                <c:pt idx="1">
                  <c:v>52</c:v>
                </c:pt>
                <c:pt idx="2">
                  <c:v>48</c:v>
                </c:pt>
                <c:pt idx="3">
                  <c:v>37</c:v>
                </c:pt>
                <c:pt idx="4">
                  <c:v>72</c:v>
                </c:pt>
                <c:pt idx="5">
                  <c:v>51</c:v>
                </c:pt>
                <c:pt idx="6">
                  <c:v>58</c:v>
                </c:pt>
                <c:pt idx="7">
                  <c:v>73</c:v>
                </c:pt>
                <c:pt idx="8">
                  <c:v>52</c:v>
                </c:pt>
                <c:pt idx="9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BE-47CF-9292-601839D3D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5764896"/>
        <c:axId val="495759800"/>
      </c:barChart>
      <c:catAx>
        <c:axId val="49576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759800"/>
        <c:crosses val="autoZero"/>
        <c:auto val="1"/>
        <c:lblAlgn val="ctr"/>
        <c:lblOffset val="100"/>
        <c:noMultiLvlLbl val="0"/>
      </c:catAx>
      <c:valAx>
        <c:axId val="49575980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76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adat!$A$30</c:f>
              <c:strCache>
                <c:ptCount val="1"/>
                <c:pt idx="0">
                  <c:v>Könnyű sérüléses közúti közlekedési balesetek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519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36C-490A-B143-736497A2171F}"/>
                </c:ext>
              </c:extLst>
            </c:dLbl>
            <c:dLbl>
              <c:idx val="2"/>
              <c:layout>
                <c:manualLayout>
                  <c:x val="-4.472053698205811E-3"/>
                  <c:y val="-1.13622416916195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36C-490A-B143-736497A2171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adat!$B$26:$K$26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adat!$B$30:$K$30</c:f>
              <c:numCache>
                <c:formatCode>#,##0</c:formatCode>
                <c:ptCount val="10"/>
                <c:pt idx="0">
                  <c:v>81</c:v>
                </c:pt>
                <c:pt idx="1">
                  <c:v>77</c:v>
                </c:pt>
                <c:pt idx="2">
                  <c:v>62</c:v>
                </c:pt>
                <c:pt idx="3">
                  <c:v>82</c:v>
                </c:pt>
                <c:pt idx="4">
                  <c:v>64</c:v>
                </c:pt>
                <c:pt idx="5">
                  <c:v>98</c:v>
                </c:pt>
                <c:pt idx="6">
                  <c:v>81</c:v>
                </c:pt>
                <c:pt idx="7">
                  <c:v>70</c:v>
                </c:pt>
                <c:pt idx="8">
                  <c:v>87</c:v>
                </c:pt>
                <c:pt idx="9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6C-490A-B143-736497A21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5760976"/>
        <c:axId val="495762152"/>
      </c:barChart>
      <c:catAx>
        <c:axId val="49576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762152"/>
        <c:crosses val="autoZero"/>
        <c:auto val="1"/>
        <c:lblAlgn val="ctr"/>
        <c:lblOffset val="100"/>
        <c:noMultiLvlLbl val="0"/>
      </c:catAx>
      <c:valAx>
        <c:axId val="49576215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76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adat!$A$31</c:f>
              <c:strCache>
                <c:ptCount val="1"/>
                <c:pt idx="0">
                  <c:v>Személysérüléses közúti közlekedési baleset során meghalt, illetve megsérült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519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407-4027-863B-75A3C20AF0AE}"/>
                </c:ext>
              </c:extLst>
            </c:dLbl>
            <c:dLbl>
              <c:idx val="2"/>
              <c:layout>
                <c:manualLayout>
                  <c:x val="-4.472053698205811E-3"/>
                  <c:y val="-1.13622416916195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407-4027-863B-75A3C20AF0A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adat!$B$26:$K$26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adat!$B$31:$K$31</c:f>
              <c:numCache>
                <c:formatCode>#,##0</c:formatCode>
                <c:ptCount val="10"/>
                <c:pt idx="0">
                  <c:v>222</c:v>
                </c:pt>
                <c:pt idx="1">
                  <c:v>223</c:v>
                </c:pt>
                <c:pt idx="2">
                  <c:v>161</c:v>
                </c:pt>
                <c:pt idx="3">
                  <c:v>203</c:v>
                </c:pt>
                <c:pt idx="4">
                  <c:v>199</c:v>
                </c:pt>
                <c:pt idx="5">
                  <c:v>207</c:v>
                </c:pt>
                <c:pt idx="6">
                  <c:v>195</c:v>
                </c:pt>
                <c:pt idx="7">
                  <c:v>244</c:v>
                </c:pt>
                <c:pt idx="8">
                  <c:v>218</c:v>
                </c:pt>
                <c:pt idx="9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07-4027-863B-75A3C20AF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5762544"/>
        <c:axId val="495759408"/>
      </c:barChart>
      <c:catAx>
        <c:axId val="49576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759408"/>
        <c:crosses val="autoZero"/>
        <c:auto val="1"/>
        <c:lblAlgn val="ctr"/>
        <c:lblOffset val="100"/>
        <c:noMultiLvlLbl val="0"/>
      </c:catAx>
      <c:valAx>
        <c:axId val="49575940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76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adat!$A$32</c:f>
              <c:strCache>
                <c:ptCount val="1"/>
                <c:pt idx="0">
                  <c:v>Meghalt személyek száma (fő)</c:v>
                </c:pt>
              </c:strCache>
            </c:strRef>
          </c:tx>
          <c:spPr>
            <a:solidFill>
              <a:schemeClr val="accent1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5.1981750528129013E-2"/>
                  <c:y val="-1.83908045977013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EA9-4754-8CCB-8B3A85914EFD}"/>
                </c:ext>
              </c:extLst>
            </c:dLbl>
            <c:dLbl>
              <c:idx val="1"/>
              <c:layout>
                <c:manualLayout>
                  <c:x val="5.7376982594935989E-2"/>
                  <c:y val="-2.29885057471266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EA9-4754-8CCB-8B3A85914EFD}"/>
                </c:ext>
              </c:extLst>
            </c:dLbl>
            <c:dLbl>
              <c:idx val="2"/>
              <c:layout>
                <c:manualLayout>
                  <c:x val="4.9232187375610179E-2"/>
                  <c:y val="-2.7586206896551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EA9-4754-8CCB-8B3A85914EFD}"/>
                </c:ext>
              </c:extLst>
            </c:dLbl>
            <c:dLbl>
              <c:idx val="3"/>
              <c:layout>
                <c:manualLayout>
                  <c:x val="5.4644735148788953E-2"/>
                  <c:y val="-3.21839080459770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EA9-4754-8CCB-8B3A85914EFD}"/>
                </c:ext>
              </c:extLst>
            </c:dLbl>
            <c:dLbl>
              <c:idx val="4"/>
              <c:layout>
                <c:manualLayout>
                  <c:x val="4.6517255635834878E-2"/>
                  <c:y val="-2.7586206896551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EA9-4754-8CCB-8B3A85914EFD}"/>
                </c:ext>
              </c:extLst>
            </c:dLbl>
            <c:dLbl>
              <c:idx val="5"/>
              <c:layout>
                <c:manualLayout>
                  <c:x val="5.1583703055730498E-2"/>
                  <c:y val="-1.8390804597701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EA9-4754-8CCB-8B3A85914E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adat!$B$26:$K$26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adat!$B$32:$K$32</c:f>
              <c:numCache>
                <c:formatCode>#,##0</c:formatCode>
                <c:ptCount val="10"/>
                <c:pt idx="0">
                  <c:v>11</c:v>
                </c:pt>
                <c:pt idx="1">
                  <c:v>12</c:v>
                </c:pt>
                <c:pt idx="2">
                  <c:v>9</c:v>
                </c:pt>
                <c:pt idx="3">
                  <c:v>12</c:v>
                </c:pt>
                <c:pt idx="4">
                  <c:v>10</c:v>
                </c:pt>
                <c:pt idx="5">
                  <c:v>8</c:v>
                </c:pt>
                <c:pt idx="6">
                  <c:v>6</c:v>
                </c:pt>
                <c:pt idx="7">
                  <c:v>9</c:v>
                </c:pt>
                <c:pt idx="8">
                  <c:v>20</c:v>
                </c:pt>
                <c:pt idx="9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A9-4754-8CCB-8B3A85914EFD}"/>
            </c:ext>
          </c:extLst>
        </c:ser>
        <c:ser>
          <c:idx val="0"/>
          <c:order val="1"/>
          <c:tx>
            <c:strRef>
              <c:f>adat!$A$33</c:f>
              <c:strCache>
                <c:ptCount val="1"/>
                <c:pt idx="0">
                  <c:v>Súlyosan sérült személyek száma (fő)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5.1947119115385416E-2"/>
                  <c:y val="-2.2988505747126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EA9-4754-8CCB-8B3A85914EFD}"/>
                </c:ext>
              </c:extLst>
            </c:dLbl>
            <c:dLbl>
              <c:idx val="1"/>
              <c:layout>
                <c:manualLayout>
                  <c:x val="5.4696682267904299E-2"/>
                  <c:y val="-2.75862068965518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0EA9-4754-8CCB-8B3A85914EFD}"/>
                </c:ext>
              </c:extLst>
            </c:dLbl>
            <c:dLbl>
              <c:idx val="2"/>
              <c:layout>
                <c:manualLayout>
                  <c:x val="5.1964434821757312E-2"/>
                  <c:y val="-1.8390804597701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EA9-4754-8CCB-8B3A85914EFD}"/>
                </c:ext>
              </c:extLst>
            </c:dLbl>
            <c:dLbl>
              <c:idx val="3"/>
              <c:layout>
                <c:manualLayout>
                  <c:x val="5.4696682267904334E-2"/>
                  <c:y val="-4.59770114942528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0EA9-4754-8CCB-8B3A85914EFD}"/>
                </c:ext>
              </c:extLst>
            </c:dLbl>
            <c:dLbl>
              <c:idx val="4"/>
              <c:layout>
                <c:manualLayout>
                  <c:x val="5.7411614007679634E-2"/>
                  <c:y val="-9.195402298850576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EA9-4754-8CCB-8B3A85914EFD}"/>
                </c:ext>
              </c:extLst>
            </c:dLbl>
            <c:dLbl>
              <c:idx val="5"/>
              <c:layout>
                <c:manualLayout>
                  <c:x val="5.7013566535281085E-2"/>
                  <c:y val="-2.2988505747126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0EA9-4754-8CCB-8B3A85914E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adat!$B$26:$K$26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adat!$B$33:$K$33</c:f>
              <c:numCache>
                <c:formatCode>#,##0</c:formatCode>
                <c:ptCount val="10"/>
                <c:pt idx="0">
                  <c:v>81</c:v>
                </c:pt>
                <c:pt idx="1">
                  <c:v>74</c:v>
                </c:pt>
                <c:pt idx="2">
                  <c:v>56</c:v>
                </c:pt>
                <c:pt idx="3">
                  <c:v>61</c:v>
                </c:pt>
                <c:pt idx="4">
                  <c:v>87</c:v>
                </c:pt>
                <c:pt idx="5">
                  <c:v>60</c:v>
                </c:pt>
                <c:pt idx="6">
                  <c:v>65</c:v>
                </c:pt>
                <c:pt idx="7">
                  <c:v>91</c:v>
                </c:pt>
                <c:pt idx="8">
                  <c:v>66</c:v>
                </c:pt>
                <c:pt idx="9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EA9-4754-8CCB-8B3A85914EFD}"/>
            </c:ext>
          </c:extLst>
        </c:ser>
        <c:ser>
          <c:idx val="2"/>
          <c:order val="2"/>
          <c:tx>
            <c:strRef>
              <c:f>adat!$A$34</c:f>
              <c:strCache>
                <c:ptCount val="1"/>
                <c:pt idx="0">
                  <c:v>Könnyen sérült személyek száma (fő)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5.741161400767963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0EA9-4754-8CCB-8B3A85914EFD}"/>
                </c:ext>
              </c:extLst>
            </c:dLbl>
            <c:dLbl>
              <c:idx val="1"/>
              <c:layout>
                <c:manualLayout>
                  <c:x val="5.4713997974276153E-2"/>
                  <c:y val="-1.37931034482759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0EA9-4754-8CCB-8B3A85914EFD}"/>
                </c:ext>
              </c:extLst>
            </c:dLbl>
            <c:dLbl>
              <c:idx val="2"/>
              <c:layout>
                <c:manualLayout>
                  <c:x val="6.2841477487230152E-2"/>
                  <c:y val="-2.2988505747126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0EA9-4754-8CCB-8B3A85914EFD}"/>
                </c:ext>
              </c:extLst>
            </c:dLbl>
            <c:dLbl>
              <c:idx val="3"/>
              <c:layout>
                <c:manualLayout>
                  <c:x val="5.7428929714051419E-2"/>
                  <c:y val="-8.429021401171862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0EA9-4754-8CCB-8B3A85914EFD}"/>
                </c:ext>
              </c:extLst>
            </c:dLbl>
            <c:dLbl>
              <c:idx val="4"/>
              <c:layout>
                <c:manualLayout>
                  <c:x val="6.0143861453826622E-2"/>
                  <c:y val="4.59770114942528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0EA9-4754-8CCB-8B3A85914EFD}"/>
                </c:ext>
              </c:extLst>
            </c:dLbl>
            <c:dLbl>
              <c:idx val="5"/>
              <c:layout>
                <c:manualLayout>
                  <c:x val="6.244343001483167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0EA9-4754-8CCB-8B3A85914E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adat!$B$26:$K$26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adat!$B$34:$K$34</c:f>
              <c:numCache>
                <c:formatCode>#,##0</c:formatCode>
                <c:ptCount val="10"/>
                <c:pt idx="0">
                  <c:v>130</c:v>
                </c:pt>
                <c:pt idx="1">
                  <c:v>137</c:v>
                </c:pt>
                <c:pt idx="2">
                  <c:v>96</c:v>
                </c:pt>
                <c:pt idx="3">
                  <c:v>130</c:v>
                </c:pt>
                <c:pt idx="4">
                  <c:v>102</c:v>
                </c:pt>
                <c:pt idx="5">
                  <c:v>139</c:v>
                </c:pt>
                <c:pt idx="6">
                  <c:v>124</c:v>
                </c:pt>
                <c:pt idx="7">
                  <c:v>144</c:v>
                </c:pt>
                <c:pt idx="8">
                  <c:v>132</c:v>
                </c:pt>
                <c:pt idx="9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EA9-4754-8CCB-8B3A85914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495763328"/>
        <c:axId val="495763720"/>
      </c:barChart>
      <c:catAx>
        <c:axId val="49576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763720"/>
        <c:crosses val="autoZero"/>
        <c:auto val="1"/>
        <c:lblAlgn val="ctr"/>
        <c:lblOffset val="100"/>
        <c:noMultiLvlLbl val="0"/>
      </c:catAx>
      <c:valAx>
        <c:axId val="49576372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76332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40271761111828241"/>
          <c:y val="2.7586206896551738E-2"/>
          <c:w val="0.5690641538660125"/>
          <c:h val="0.22709204452891671"/>
        </c:manualLayout>
      </c:layout>
      <c:overlay val="0"/>
      <c:txPr>
        <a:bodyPr/>
        <a:lstStyle/>
        <a:p>
          <a:pPr>
            <a:defRPr b="1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adat!$B$6:$J$6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0"/>
                  <c:y val="-1.83150183150183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43C-475F-8232-AFBEE8059C84}"/>
                </c:ext>
              </c:extLst>
            </c:dLbl>
            <c:dLbl>
              <c:idx val="3"/>
              <c:layout>
                <c:manualLayout>
                  <c:x val="-7.8472443604131089E-17"/>
                  <c:y val="-1.098901098901105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43C-475F-8232-AFBEE8059C84}"/>
                </c:ext>
              </c:extLst>
            </c:dLbl>
            <c:dLbl>
              <c:idx val="4"/>
              <c:layout>
                <c:manualLayout>
                  <c:x val="0"/>
                  <c:y val="-2.37247924080664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43C-475F-8232-AFBEE8059C84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adat!$B$8:$K$8</c:f>
              <c:numCache>
                <c:formatCode>#,##0</c:formatCode>
                <c:ptCount val="10"/>
                <c:pt idx="0">
                  <c:v>1579</c:v>
                </c:pt>
                <c:pt idx="1">
                  <c:v>1584</c:v>
                </c:pt>
                <c:pt idx="2">
                  <c:v>1480</c:v>
                </c:pt>
                <c:pt idx="3">
                  <c:v>1724</c:v>
                </c:pt>
                <c:pt idx="4">
                  <c:v>1622</c:v>
                </c:pt>
                <c:pt idx="5">
                  <c:v>1015</c:v>
                </c:pt>
                <c:pt idx="6">
                  <c:v>626</c:v>
                </c:pt>
                <c:pt idx="7">
                  <c:v>574</c:v>
                </c:pt>
                <c:pt idx="8">
                  <c:v>549</c:v>
                </c:pt>
                <c:pt idx="9">
                  <c:v>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3C-475F-8232-AFBEE8059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4148888"/>
        <c:axId val="494149280"/>
      </c:barChart>
      <c:catAx>
        <c:axId val="494148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4149280"/>
        <c:crosses val="autoZero"/>
        <c:auto val="1"/>
        <c:lblAlgn val="ctr"/>
        <c:lblOffset val="100"/>
        <c:noMultiLvlLbl val="0"/>
      </c:catAx>
      <c:valAx>
        <c:axId val="49414928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4148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32817004427E-2"/>
          <c:y val="0.20583719843238774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adat!$A$32</c:f>
              <c:strCache>
                <c:ptCount val="1"/>
                <c:pt idx="0">
                  <c:v>Meghalt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519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A66-46BA-BBE2-3784AB078D7C}"/>
                </c:ext>
              </c:extLst>
            </c:dLbl>
            <c:dLbl>
              <c:idx val="2"/>
              <c:layout>
                <c:manualLayout>
                  <c:x val="-4.472053698205811E-3"/>
                  <c:y val="-1.13622416916195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A66-46BA-BBE2-3784AB078D7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adat!$B$26:$K$26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adat!$B$32:$K$32</c:f>
              <c:numCache>
                <c:formatCode>#,##0</c:formatCode>
                <c:ptCount val="10"/>
                <c:pt idx="0">
                  <c:v>11</c:v>
                </c:pt>
                <c:pt idx="1">
                  <c:v>12</c:v>
                </c:pt>
                <c:pt idx="2">
                  <c:v>9</c:v>
                </c:pt>
                <c:pt idx="3">
                  <c:v>12</c:v>
                </c:pt>
                <c:pt idx="4">
                  <c:v>10</c:v>
                </c:pt>
                <c:pt idx="5">
                  <c:v>8</c:v>
                </c:pt>
                <c:pt idx="6">
                  <c:v>6</c:v>
                </c:pt>
                <c:pt idx="7">
                  <c:v>9</c:v>
                </c:pt>
                <c:pt idx="8">
                  <c:v>20</c:v>
                </c:pt>
                <c:pt idx="9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66-46BA-BBE2-3784AB078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5764112"/>
        <c:axId val="495764504"/>
      </c:barChart>
      <c:catAx>
        <c:axId val="49576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764504"/>
        <c:crosses val="autoZero"/>
        <c:auto val="1"/>
        <c:lblAlgn val="ctr"/>
        <c:lblOffset val="100"/>
        <c:noMultiLvlLbl val="0"/>
      </c:catAx>
      <c:valAx>
        <c:axId val="49576450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76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adat!$A$33</c:f>
              <c:strCache>
                <c:ptCount val="1"/>
                <c:pt idx="0">
                  <c:v>Súlyosan sérült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519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45-4236-A161-638098A2AB1C}"/>
                </c:ext>
              </c:extLst>
            </c:dLbl>
            <c:dLbl>
              <c:idx val="2"/>
              <c:layout>
                <c:manualLayout>
                  <c:x val="-4.472053698205811E-3"/>
                  <c:y val="-1.13622416916195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45-4236-A161-638098A2AB1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adat!$B$26:$K$26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adat!$B$33:$K$33</c:f>
              <c:numCache>
                <c:formatCode>#,##0</c:formatCode>
                <c:ptCount val="10"/>
                <c:pt idx="0">
                  <c:v>81</c:v>
                </c:pt>
                <c:pt idx="1">
                  <c:v>74</c:v>
                </c:pt>
                <c:pt idx="2">
                  <c:v>56</c:v>
                </c:pt>
                <c:pt idx="3">
                  <c:v>61</c:v>
                </c:pt>
                <c:pt idx="4">
                  <c:v>87</c:v>
                </c:pt>
                <c:pt idx="5">
                  <c:v>60</c:v>
                </c:pt>
                <c:pt idx="6">
                  <c:v>65</c:v>
                </c:pt>
                <c:pt idx="7">
                  <c:v>91</c:v>
                </c:pt>
                <c:pt idx="8">
                  <c:v>66</c:v>
                </c:pt>
                <c:pt idx="9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45-4236-A161-638098A2A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5766072"/>
        <c:axId val="495910472"/>
      </c:barChart>
      <c:catAx>
        <c:axId val="495766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910472"/>
        <c:crosses val="autoZero"/>
        <c:auto val="1"/>
        <c:lblAlgn val="ctr"/>
        <c:lblOffset val="100"/>
        <c:noMultiLvlLbl val="0"/>
      </c:catAx>
      <c:valAx>
        <c:axId val="49591047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766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adat!$A$34</c:f>
              <c:strCache>
                <c:ptCount val="1"/>
                <c:pt idx="0">
                  <c:v>Könnyen sérült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519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BBF-444B-BF8F-754D3EE5A0CF}"/>
                </c:ext>
              </c:extLst>
            </c:dLbl>
            <c:dLbl>
              <c:idx val="2"/>
              <c:layout>
                <c:manualLayout>
                  <c:x val="-4.472053698205811E-3"/>
                  <c:y val="-1.13622416916195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BBF-444B-BF8F-754D3EE5A0C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adat!$B$26:$K$26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adat!$B$34:$K$34</c:f>
              <c:numCache>
                <c:formatCode>#,##0</c:formatCode>
                <c:ptCount val="10"/>
                <c:pt idx="0">
                  <c:v>130</c:v>
                </c:pt>
                <c:pt idx="1">
                  <c:v>137</c:v>
                </c:pt>
                <c:pt idx="2">
                  <c:v>96</c:v>
                </c:pt>
                <c:pt idx="3">
                  <c:v>130</c:v>
                </c:pt>
                <c:pt idx="4">
                  <c:v>102</c:v>
                </c:pt>
                <c:pt idx="5">
                  <c:v>139</c:v>
                </c:pt>
                <c:pt idx="6">
                  <c:v>124</c:v>
                </c:pt>
                <c:pt idx="7">
                  <c:v>144</c:v>
                </c:pt>
                <c:pt idx="8">
                  <c:v>132</c:v>
                </c:pt>
                <c:pt idx="9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BF-444B-BF8F-754D3EE5A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5912040"/>
        <c:axId val="495908120"/>
      </c:barChart>
      <c:catAx>
        <c:axId val="495912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908120"/>
        <c:crosses val="autoZero"/>
        <c:auto val="1"/>
        <c:lblAlgn val="ctr"/>
        <c:lblOffset val="100"/>
        <c:noMultiLvlLbl val="0"/>
      </c:catAx>
      <c:valAx>
        <c:axId val="49590812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912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32817004427E-2"/>
          <c:y val="0.19670477834106354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adat!$A$35</c:f>
              <c:strCache>
                <c:ptCount val="1"/>
                <c:pt idx="0">
                  <c:v>Ittasan okozott közúti közlekedési balesetek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519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952-4279-B034-02311519DA13}"/>
                </c:ext>
              </c:extLst>
            </c:dLbl>
            <c:dLbl>
              <c:idx val="2"/>
              <c:layout>
                <c:manualLayout>
                  <c:x val="-4.472053698205811E-3"/>
                  <c:y val="-1.13622416916195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952-4279-B034-02311519DA13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adat!$B$26:$K$26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adat!$B$35:$K$35</c:f>
              <c:numCache>
                <c:formatCode>#,##0</c:formatCode>
                <c:ptCount val="10"/>
                <c:pt idx="0">
                  <c:v>16</c:v>
                </c:pt>
                <c:pt idx="1">
                  <c:v>11</c:v>
                </c:pt>
                <c:pt idx="2">
                  <c:v>14</c:v>
                </c:pt>
                <c:pt idx="3">
                  <c:v>5</c:v>
                </c:pt>
                <c:pt idx="4">
                  <c:v>9</c:v>
                </c:pt>
                <c:pt idx="5">
                  <c:v>18</c:v>
                </c:pt>
                <c:pt idx="6">
                  <c:v>14</c:v>
                </c:pt>
                <c:pt idx="7">
                  <c:v>7</c:v>
                </c:pt>
                <c:pt idx="8">
                  <c:v>3</c:v>
                </c:pt>
                <c:pt idx="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52-4279-B034-02311519D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5911648"/>
        <c:axId val="495912432"/>
      </c:barChart>
      <c:catAx>
        <c:axId val="49591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912432"/>
        <c:crosses val="autoZero"/>
        <c:auto val="1"/>
        <c:lblAlgn val="ctr"/>
        <c:lblOffset val="100"/>
        <c:noMultiLvlLbl val="0"/>
      </c:catAx>
      <c:valAx>
        <c:axId val="49591243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91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326448947979859E-2"/>
          <c:y val="0.1327778377017941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adat!$A$35</c:f>
              <c:strCache>
                <c:ptCount val="1"/>
                <c:pt idx="0">
                  <c:v>Ittasan okozott közúti közlekedési balesetek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519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D76-4EEC-B5EA-C83675240696}"/>
                </c:ext>
              </c:extLst>
            </c:dLbl>
            <c:dLbl>
              <c:idx val="2"/>
              <c:layout>
                <c:manualLayout>
                  <c:x val="-4.472053698205811E-3"/>
                  <c:y val="-1.13622416916195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D76-4EEC-B5EA-C8367524069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adat!$B$57:$K$57</c:f>
              <c:strCache>
                <c:ptCount val="10"/>
                <c:pt idx="0">
                  <c:v>2010.év</c:v>
                </c:pt>
                <c:pt idx="1">
                  <c:v>2011.év</c:v>
                </c:pt>
                <c:pt idx="2">
                  <c:v>2012.év</c:v>
                </c:pt>
                <c:pt idx="3">
                  <c:v>2013.év</c:v>
                </c:pt>
                <c:pt idx="4">
                  <c:v>2014.év</c:v>
                </c:pt>
                <c:pt idx="5">
                  <c:v>2015.év</c:v>
                </c:pt>
                <c:pt idx="6">
                  <c:v>2016.év</c:v>
                </c:pt>
                <c:pt idx="7">
                  <c:v>2017.év</c:v>
                </c:pt>
                <c:pt idx="8">
                  <c:v>2018.év</c:v>
                </c:pt>
                <c:pt idx="9">
                  <c:v>2019.év</c:v>
                </c:pt>
              </c:strCache>
            </c:strRef>
          </c:cat>
          <c:val>
            <c:numRef>
              <c:f>adat!$B$59:$K$59</c:f>
              <c:numCache>
                <c:formatCode>General</c:formatCode>
                <c:ptCount val="10"/>
                <c:pt idx="0">
                  <c:v>16</c:v>
                </c:pt>
                <c:pt idx="1">
                  <c:v>11</c:v>
                </c:pt>
                <c:pt idx="2">
                  <c:v>14</c:v>
                </c:pt>
                <c:pt idx="3">
                  <c:v>5</c:v>
                </c:pt>
                <c:pt idx="4">
                  <c:v>9</c:v>
                </c:pt>
                <c:pt idx="5">
                  <c:v>18</c:v>
                </c:pt>
                <c:pt idx="6">
                  <c:v>14</c:v>
                </c:pt>
                <c:pt idx="7">
                  <c:v>7</c:v>
                </c:pt>
                <c:pt idx="8">
                  <c:v>3</c:v>
                </c:pt>
                <c:pt idx="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52-4279-B034-02311519DA13}"/>
            </c:ext>
          </c:extLst>
        </c:ser>
        <c:ser>
          <c:idx val="0"/>
          <c:order val="1"/>
          <c:tx>
            <c:strRef>
              <c:f>adat!$A$27</c:f>
              <c:strCache>
                <c:ptCount val="1"/>
                <c:pt idx="0">
                  <c:v>Személysérüléses közúti közlekedési balesetek száma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adat!$B$57:$K$57</c:f>
              <c:strCache>
                <c:ptCount val="10"/>
                <c:pt idx="0">
                  <c:v>2010.év</c:v>
                </c:pt>
                <c:pt idx="1">
                  <c:v>2011.év</c:v>
                </c:pt>
                <c:pt idx="2">
                  <c:v>2012.év</c:v>
                </c:pt>
                <c:pt idx="3">
                  <c:v>2013.év</c:v>
                </c:pt>
                <c:pt idx="4">
                  <c:v>2014.év</c:v>
                </c:pt>
                <c:pt idx="5">
                  <c:v>2015.év</c:v>
                </c:pt>
                <c:pt idx="6">
                  <c:v>2016.év</c:v>
                </c:pt>
                <c:pt idx="7">
                  <c:v>2017.év</c:v>
                </c:pt>
                <c:pt idx="8">
                  <c:v>2018.év</c:v>
                </c:pt>
                <c:pt idx="9">
                  <c:v>2019.év</c:v>
                </c:pt>
              </c:strCache>
            </c:strRef>
          </c:cat>
          <c:val>
            <c:numRef>
              <c:f>adat!$B$27:$K$27</c:f>
              <c:numCache>
                <c:formatCode>#,##0</c:formatCode>
                <c:ptCount val="10"/>
                <c:pt idx="0">
                  <c:v>151</c:v>
                </c:pt>
                <c:pt idx="1">
                  <c:v>139</c:v>
                </c:pt>
                <c:pt idx="2">
                  <c:v>119</c:v>
                </c:pt>
                <c:pt idx="3">
                  <c:v>130</c:v>
                </c:pt>
                <c:pt idx="4">
                  <c:v>145</c:v>
                </c:pt>
                <c:pt idx="5">
                  <c:v>156</c:v>
                </c:pt>
                <c:pt idx="6">
                  <c:v>145</c:v>
                </c:pt>
                <c:pt idx="7">
                  <c:v>151</c:v>
                </c:pt>
                <c:pt idx="8">
                  <c:v>149</c:v>
                </c:pt>
                <c:pt idx="9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76-4EEC-B5EA-C83675240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6878032"/>
        <c:axId val="496705080"/>
      </c:barChart>
      <c:catAx>
        <c:axId val="49687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6705080"/>
        <c:crosses val="autoZero"/>
        <c:auto val="1"/>
        <c:lblAlgn val="ctr"/>
        <c:lblOffset val="100"/>
        <c:noMultiLvlLbl val="0"/>
      </c:catAx>
      <c:valAx>
        <c:axId val="49670508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687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adat!$A$9</c:f>
              <c:strCache>
                <c:ptCount val="1"/>
                <c:pt idx="0">
                  <c:v>Biztonsági intézkedések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39E-3"/>
                  <c:y val="-2.19780219780220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517-42C7-BE1A-A15F9EFE0530}"/>
                </c:ext>
              </c:extLst>
            </c:dLbl>
            <c:dLbl>
              <c:idx val="1"/>
              <c:layout>
                <c:manualLayout>
                  <c:x val="-2.1401822761226139E-3"/>
                  <c:y val="-7.326007326007328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517-42C7-BE1A-A15F9EFE0530}"/>
                </c:ext>
              </c:extLst>
            </c:dLbl>
            <c:dLbl>
              <c:idx val="3"/>
              <c:layout>
                <c:manualLayout>
                  <c:x val="-7.8472443604131089E-17"/>
                  <c:y val="-1.098901098901105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517-42C7-BE1A-A15F9EFE0530}"/>
                </c:ext>
              </c:extLst>
            </c:dLbl>
            <c:dLbl>
              <c:idx val="4"/>
              <c:layout>
                <c:manualLayout>
                  <c:x val="0"/>
                  <c:y val="-1.388888382586621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517-42C7-BE1A-A15F9EFE0530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adat!$B$9:$K$9</c:f>
              <c:numCache>
                <c:formatCode>#,##0</c:formatCode>
                <c:ptCount val="10"/>
                <c:pt idx="0">
                  <c:v>158</c:v>
                </c:pt>
                <c:pt idx="1">
                  <c:v>237</c:v>
                </c:pt>
                <c:pt idx="2">
                  <c:v>222</c:v>
                </c:pt>
                <c:pt idx="3">
                  <c:v>264</c:v>
                </c:pt>
                <c:pt idx="4">
                  <c:v>232</c:v>
                </c:pt>
                <c:pt idx="5">
                  <c:v>256</c:v>
                </c:pt>
                <c:pt idx="6">
                  <c:v>270</c:v>
                </c:pt>
                <c:pt idx="7">
                  <c:v>274</c:v>
                </c:pt>
                <c:pt idx="8">
                  <c:v>288</c:v>
                </c:pt>
                <c:pt idx="9">
                  <c:v>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17-42C7-BE1A-A15F9EFE0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4150064"/>
        <c:axId val="494149672"/>
      </c:barChart>
      <c:catAx>
        <c:axId val="49415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4149672"/>
        <c:crosses val="autoZero"/>
        <c:auto val="1"/>
        <c:lblAlgn val="ctr"/>
        <c:lblOffset val="100"/>
        <c:noMultiLvlLbl val="0"/>
      </c:catAx>
      <c:valAx>
        <c:axId val="49414967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415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adat!$A$10</c:f>
              <c:strCache>
                <c:ptCount val="1"/>
                <c:pt idx="0">
                  <c:v>Elrendelt elővezetések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39E-3"/>
                  <c:y val="-1.098901098901105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D2E-4165-91A4-B7310674E4CD}"/>
                </c:ext>
              </c:extLst>
            </c:dLbl>
            <c:dLbl>
              <c:idx val="1"/>
              <c:layout>
                <c:manualLayout>
                  <c:x val="-2.1401822761226139E-3"/>
                  <c:y val="-7.326007326007328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D2E-4165-91A4-B7310674E4CD}"/>
                </c:ext>
              </c:extLst>
            </c:dLbl>
            <c:dLbl>
              <c:idx val="3"/>
              <c:layout>
                <c:manualLayout>
                  <c:x val="-7.8472443604131089E-17"/>
                  <c:y val="-1.098901098901105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D2E-4165-91A4-B7310674E4CD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adat!$B$10:$K$10</c:f>
              <c:numCache>
                <c:formatCode>#,##0</c:formatCode>
                <c:ptCount val="10"/>
                <c:pt idx="0">
                  <c:v>266</c:v>
                </c:pt>
                <c:pt idx="1">
                  <c:v>331</c:v>
                </c:pt>
                <c:pt idx="2">
                  <c:v>377</c:v>
                </c:pt>
                <c:pt idx="3">
                  <c:v>351</c:v>
                </c:pt>
                <c:pt idx="4">
                  <c:v>361</c:v>
                </c:pt>
                <c:pt idx="5">
                  <c:v>370</c:v>
                </c:pt>
                <c:pt idx="6">
                  <c:v>673</c:v>
                </c:pt>
                <c:pt idx="7">
                  <c:v>622</c:v>
                </c:pt>
                <c:pt idx="8">
                  <c:v>429</c:v>
                </c:pt>
                <c:pt idx="9">
                  <c:v>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2E-4165-91A4-B7310674E4CD}"/>
            </c:ext>
          </c:extLst>
        </c:ser>
        <c:ser>
          <c:idx val="0"/>
          <c:order val="1"/>
          <c:tx>
            <c:strRef>
              <c:f>adat!$A$11</c:f>
              <c:strCache>
                <c:ptCount val="1"/>
                <c:pt idx="0">
                  <c:v>Végrehajtott elővezetések száma</c:v>
                </c:pt>
              </c:strCache>
            </c:strRef>
          </c:tx>
          <c:spPr>
            <a:solidFill>
              <a:srgbClr val="C3D69B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1.097142936127276E-2"/>
                  <c:y val="-1.4184391882358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D2E-4165-91A4-B7310674E4CD}"/>
                </c:ext>
              </c:extLst>
            </c:dLbl>
            <c:dLbl>
              <c:idx val="1"/>
              <c:layout>
                <c:manualLayout>
                  <c:x val="8.2285720209545644E-3"/>
                  <c:y val="-4.7281306274527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D2E-4165-91A4-B7310674E4CD}"/>
                </c:ext>
              </c:extLst>
            </c:dLbl>
            <c:dLbl>
              <c:idx val="2"/>
              <c:layout>
                <c:manualLayout>
                  <c:x val="1.0971429361272707E-2"/>
                  <c:y val="-9.45626125490543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D2E-4165-91A4-B7310674E4CD}"/>
                </c:ext>
              </c:extLst>
            </c:dLbl>
            <c:dLbl>
              <c:idx val="3"/>
              <c:layout>
                <c:manualLayout>
                  <c:x val="1.097142936127276E-2"/>
                  <c:y val="-9.45626125490543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D2E-4165-91A4-B7310674E4CD}"/>
                </c:ext>
              </c:extLst>
            </c:dLbl>
            <c:dLbl>
              <c:idx val="4"/>
              <c:layout>
                <c:manualLayout>
                  <c:x val="1.3714286701590842E-2"/>
                  <c:y val="-9.45626125490543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D2E-4165-91A4-B7310674E4CD}"/>
                </c:ext>
              </c:extLst>
            </c:dLbl>
            <c:dLbl>
              <c:idx val="5"/>
              <c:layout>
                <c:manualLayout>
                  <c:x val="1.3714286701590942E-2"/>
                  <c:y val="-4.7281306274527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D2E-4165-91A4-B7310674E4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adat!$B$11:$K$11</c:f>
              <c:numCache>
                <c:formatCode>#,##0</c:formatCode>
                <c:ptCount val="10"/>
                <c:pt idx="0">
                  <c:v>80</c:v>
                </c:pt>
                <c:pt idx="1">
                  <c:v>120</c:v>
                </c:pt>
                <c:pt idx="2">
                  <c:v>116</c:v>
                </c:pt>
                <c:pt idx="3">
                  <c:v>139</c:v>
                </c:pt>
                <c:pt idx="4">
                  <c:v>172</c:v>
                </c:pt>
                <c:pt idx="5">
                  <c:v>188</c:v>
                </c:pt>
                <c:pt idx="6">
                  <c:v>365</c:v>
                </c:pt>
                <c:pt idx="7">
                  <c:v>298</c:v>
                </c:pt>
                <c:pt idx="8">
                  <c:v>202</c:v>
                </c:pt>
                <c:pt idx="9">
                  <c:v>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D2E-4165-91A4-B7310674E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4152024"/>
        <c:axId val="494153984"/>
      </c:barChart>
      <c:catAx>
        <c:axId val="494152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4153984"/>
        <c:crosses val="autoZero"/>
        <c:auto val="1"/>
        <c:lblAlgn val="ctr"/>
        <c:lblOffset val="100"/>
        <c:noMultiLvlLbl val="0"/>
      </c:catAx>
      <c:valAx>
        <c:axId val="49415398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415202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3946764378619714"/>
          <c:y val="3.8370827657404877E-2"/>
          <c:w val="0.61199993607198666"/>
          <c:h val="0.13221826391233826"/>
        </c:manualLayout>
      </c:layout>
      <c:overlay val="0"/>
      <c:txPr>
        <a:bodyPr/>
        <a:lstStyle/>
        <a:p>
          <a:pPr>
            <a:defRPr b="1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adat!$A$12</c:f>
              <c:strCache>
                <c:ptCount val="1"/>
                <c:pt idx="0">
                  <c:v>Szabálysértési feljelentések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8.684302749518669E-3"/>
                  <c:y val="-6.45383612762690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ED-4D74-B96E-92CAB00C4507}"/>
                </c:ext>
              </c:extLst>
            </c:dLbl>
            <c:dLbl>
              <c:idx val="1"/>
              <c:layout>
                <c:manualLayout>
                  <c:x val="-2.1401758410113983E-3"/>
                  <c:y val="-5.32444158765868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ED-4D74-B96E-92CAB00C4507}"/>
                </c:ext>
              </c:extLst>
            </c:dLbl>
            <c:dLbl>
              <c:idx val="2"/>
              <c:layout>
                <c:manualLayout>
                  <c:x val="-8.3333333333333367E-3"/>
                  <c:y val="4.53514739229025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9ED-4D74-B96E-92CAB00C4507}"/>
                </c:ext>
              </c:extLst>
            </c:dLbl>
            <c:dLbl>
              <c:idx val="3"/>
              <c:layout>
                <c:manualLayout>
                  <c:x val="-1.3774369643134089E-2"/>
                  <c:y val="-1.09889835199170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ED-4D74-B96E-92CAB00C4507}"/>
                </c:ext>
              </c:extLst>
            </c:dLbl>
            <c:dLbl>
              <c:idx val="4"/>
              <c:layout>
                <c:manualLayout>
                  <c:x val="-1.3769018092451077E-2"/>
                  <c:y val="4.629778420554493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ED-4D74-B96E-92CAB00C4507}"/>
                </c:ext>
              </c:extLst>
            </c:dLbl>
            <c:dLbl>
              <c:idx val="5"/>
              <c:layout>
                <c:manualLayout>
                  <c:x val="-8.161415227958497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ED-4D74-B96E-92CAB00C450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adat!$B$12:$K$12</c:f>
              <c:numCache>
                <c:formatCode>#,##0</c:formatCode>
                <c:ptCount val="10"/>
                <c:pt idx="0">
                  <c:v>9936</c:v>
                </c:pt>
                <c:pt idx="1">
                  <c:v>7869</c:v>
                </c:pt>
                <c:pt idx="2">
                  <c:v>3371</c:v>
                </c:pt>
                <c:pt idx="3">
                  <c:v>810</c:v>
                </c:pt>
                <c:pt idx="4">
                  <c:v>763</c:v>
                </c:pt>
                <c:pt idx="5">
                  <c:v>794</c:v>
                </c:pt>
                <c:pt idx="6">
                  <c:v>811</c:v>
                </c:pt>
                <c:pt idx="7">
                  <c:v>930</c:v>
                </c:pt>
                <c:pt idx="8">
                  <c:v>741</c:v>
                </c:pt>
                <c:pt idx="9">
                  <c:v>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9ED-4D74-B96E-92CAB00C4507}"/>
            </c:ext>
          </c:extLst>
        </c:ser>
        <c:ser>
          <c:idx val="0"/>
          <c:order val="1"/>
          <c:tx>
            <c:strRef>
              <c:f>adat!$A$14</c:f>
              <c:strCache>
                <c:ptCount val="1"/>
                <c:pt idx="0">
                  <c:v>Helyszíni bírsággal sújtott személyek száma (fő)</c:v>
                </c:pt>
              </c:strCache>
            </c:strRef>
          </c:tx>
          <c:spPr>
            <a:solidFill>
              <a:srgbClr val="C3D69B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8.1614152279583987E-3"/>
                  <c:y val="-4.53514739229025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9ED-4D74-B96E-92CAB00C45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adat!$B$14:$K$14</c:f>
              <c:numCache>
                <c:formatCode>#,##0</c:formatCode>
                <c:ptCount val="10"/>
                <c:pt idx="0">
                  <c:v>5028</c:v>
                </c:pt>
                <c:pt idx="1">
                  <c:v>5451</c:v>
                </c:pt>
                <c:pt idx="2">
                  <c:v>6270</c:v>
                </c:pt>
                <c:pt idx="3">
                  <c:v>6729</c:v>
                </c:pt>
                <c:pt idx="4">
                  <c:v>7628</c:v>
                </c:pt>
                <c:pt idx="5">
                  <c:v>9294</c:v>
                </c:pt>
                <c:pt idx="6">
                  <c:v>9364</c:v>
                </c:pt>
                <c:pt idx="7">
                  <c:v>11404</c:v>
                </c:pt>
                <c:pt idx="8">
                  <c:v>10298</c:v>
                </c:pt>
                <c:pt idx="9">
                  <c:v>8968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9ED-4D74-B96E-92CAB00C4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4152808"/>
        <c:axId val="494154376"/>
      </c:barChart>
      <c:catAx>
        <c:axId val="49415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4154376"/>
        <c:crosses val="autoZero"/>
        <c:auto val="1"/>
        <c:lblAlgn val="ctr"/>
        <c:lblOffset val="100"/>
        <c:noMultiLvlLbl val="0"/>
      </c:catAx>
      <c:valAx>
        <c:axId val="49415437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415280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8027777777777781"/>
          <c:y val="4.5155069901976527E-2"/>
          <c:w val="0.5824733500874405"/>
          <c:h val="0.14706733086935567"/>
        </c:manualLayout>
      </c:layout>
      <c:overlay val="0"/>
      <c:txPr>
        <a:bodyPr/>
        <a:lstStyle/>
        <a:p>
          <a:pPr>
            <a:defRPr b="1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adat!$Q$15</c:f>
              <c:strCache>
                <c:ptCount val="1"/>
                <c:pt idx="0">
                  <c:v>1 főre jutó helyszíni bírságok összege (Ft)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39E-3"/>
                  <c:y val="-2.19780219780220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A4F-460C-BBE8-498647312DB6}"/>
                </c:ext>
              </c:extLst>
            </c:dLbl>
            <c:dLbl>
              <c:idx val="1"/>
              <c:layout>
                <c:manualLayout>
                  <c:x val="-2.1401822761226139E-3"/>
                  <c:y val="-7.326007326007328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A4F-460C-BBE8-498647312DB6}"/>
                </c:ext>
              </c:extLst>
            </c:dLbl>
            <c:dLbl>
              <c:idx val="3"/>
              <c:layout>
                <c:manualLayout>
                  <c:x val="-7.8472443604131089E-17"/>
                  <c:y val="-1.098901098901105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A4F-460C-BBE8-498647312DB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adat!$R$14:$AA$14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adat!$R$15:$AA$15</c:f>
              <c:numCache>
                <c:formatCode>#,##0</c:formatCode>
                <c:ptCount val="10"/>
                <c:pt idx="0">
                  <c:v>6512.1320604614157</c:v>
                </c:pt>
                <c:pt idx="1">
                  <c:v>6505.2283984589985</c:v>
                </c:pt>
                <c:pt idx="2">
                  <c:v>10905.741626794259</c:v>
                </c:pt>
                <c:pt idx="3">
                  <c:v>12202.11026898499</c:v>
                </c:pt>
                <c:pt idx="4">
                  <c:v>11345.044572627163</c:v>
                </c:pt>
                <c:pt idx="5">
                  <c:v>10097.374650312029</c:v>
                </c:pt>
                <c:pt idx="6">
                  <c:v>9439.8761213156777</c:v>
                </c:pt>
                <c:pt idx="7" formatCode="General">
                  <c:v>9887</c:v>
                </c:pt>
                <c:pt idx="8" formatCode="General">
                  <c:v>10526</c:v>
                </c:pt>
                <c:pt idx="9" formatCode="General">
                  <c:v>11382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4F-460C-BBE8-498647312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4153592"/>
        <c:axId val="495354112"/>
      </c:barChart>
      <c:catAx>
        <c:axId val="494153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354112"/>
        <c:crosses val="autoZero"/>
        <c:auto val="1"/>
        <c:lblAlgn val="ctr"/>
        <c:lblOffset val="100"/>
        <c:noMultiLvlLbl val="0"/>
      </c:catAx>
      <c:valAx>
        <c:axId val="49535411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4153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adat!$A$13</c:f>
              <c:strCache>
                <c:ptCount val="1"/>
                <c:pt idx="0">
                  <c:v>Büntető feljelentések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39E-3"/>
                  <c:y val="-2.19780219780220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949-402B-9020-5DD5A3D1C5D2}"/>
                </c:ext>
              </c:extLst>
            </c:dLbl>
            <c:dLbl>
              <c:idx val="1"/>
              <c:layout>
                <c:manualLayout>
                  <c:x val="-2.1401822761226139E-3"/>
                  <c:y val="-7.326007326007328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949-402B-9020-5DD5A3D1C5D2}"/>
                </c:ext>
              </c:extLst>
            </c:dLbl>
            <c:dLbl>
              <c:idx val="3"/>
              <c:layout>
                <c:manualLayout>
                  <c:x val="-7.8472443604131089E-17"/>
                  <c:y val="-1.098901098901105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949-402B-9020-5DD5A3D1C5D2}"/>
                </c:ext>
              </c:extLst>
            </c:dLbl>
            <c:dLbl>
              <c:idx val="4"/>
              <c:layout>
                <c:manualLayout>
                  <c:x val="1.095140314852841E-2"/>
                  <c:y val="-5.074973008554438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949-402B-9020-5DD5A3D1C5D2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adat!$B$13:$K$13</c:f>
              <c:numCache>
                <c:formatCode>#,##0</c:formatCode>
                <c:ptCount val="10"/>
                <c:pt idx="0">
                  <c:v>508</c:v>
                </c:pt>
                <c:pt idx="1">
                  <c:v>442</c:v>
                </c:pt>
                <c:pt idx="2">
                  <c:v>352</c:v>
                </c:pt>
                <c:pt idx="3">
                  <c:v>317</c:v>
                </c:pt>
                <c:pt idx="4">
                  <c:v>283</c:v>
                </c:pt>
                <c:pt idx="5">
                  <c:v>231</c:v>
                </c:pt>
                <c:pt idx="6">
                  <c:v>249</c:v>
                </c:pt>
                <c:pt idx="7">
                  <c:v>315</c:v>
                </c:pt>
                <c:pt idx="8">
                  <c:v>249</c:v>
                </c:pt>
                <c:pt idx="9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49-402B-9020-5DD5A3D1C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5355288"/>
        <c:axId val="495354504"/>
      </c:barChart>
      <c:catAx>
        <c:axId val="495355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354504"/>
        <c:crosses val="autoZero"/>
        <c:auto val="1"/>
        <c:lblAlgn val="ctr"/>
        <c:lblOffset val="100"/>
        <c:noMultiLvlLbl val="0"/>
      </c:catAx>
      <c:valAx>
        <c:axId val="49535450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355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adat!$A$17</c:f>
              <c:strCache>
                <c:ptCount val="1"/>
                <c:pt idx="0">
                  <c:v>Pozitív eredményű alkoholszonda alkalmazások száma (eset)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8.5607291044904003E-3"/>
                  <c:y val="-4.761904761904755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5F8-4A49-87C1-AF23858DC84B}"/>
                </c:ext>
              </c:extLst>
            </c:dLbl>
            <c:dLbl>
              <c:idx val="2"/>
              <c:layout>
                <c:manualLayout>
                  <c:x val="8.2787844290543161E-4"/>
                  <c:y val="-6.70203638338311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5F8-4A49-87C1-AF23858DC84B}"/>
                </c:ext>
              </c:extLst>
            </c:dLbl>
            <c:dLbl>
              <c:idx val="3"/>
              <c:layout>
                <c:manualLayout>
                  <c:x val="2.6773761713519799E-3"/>
                  <c:y val="-2.75862068965518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5F8-4A49-87C1-AF23858DC84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adat!$B$17:$K$17</c:f>
              <c:numCache>
                <c:formatCode>#,##0</c:formatCode>
                <c:ptCount val="10"/>
                <c:pt idx="0">
                  <c:v>258</c:v>
                </c:pt>
                <c:pt idx="1">
                  <c:v>395</c:v>
                </c:pt>
                <c:pt idx="2">
                  <c:v>381</c:v>
                </c:pt>
                <c:pt idx="3">
                  <c:v>246</c:v>
                </c:pt>
                <c:pt idx="4">
                  <c:v>136</c:v>
                </c:pt>
                <c:pt idx="5">
                  <c:v>244</c:v>
                </c:pt>
                <c:pt idx="6">
                  <c:v>305</c:v>
                </c:pt>
                <c:pt idx="7">
                  <c:v>304</c:v>
                </c:pt>
                <c:pt idx="8">
                  <c:v>248</c:v>
                </c:pt>
                <c:pt idx="9">
                  <c:v>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F8-4A49-87C1-AF23858DC8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5351760"/>
        <c:axId val="495352936"/>
      </c:barChart>
      <c:catAx>
        <c:axId val="495351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352936"/>
        <c:crosses val="autoZero"/>
        <c:auto val="1"/>
        <c:lblAlgn val="ctr"/>
        <c:lblOffset val="100"/>
        <c:noMultiLvlLbl val="0"/>
      </c:catAx>
      <c:valAx>
        <c:axId val="49535293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351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adat!$A$18</c:f>
              <c:strCache>
                <c:ptCount val="1"/>
                <c:pt idx="0">
                  <c:v>Közterületi szolgálati létszám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39E-3"/>
                  <c:y val="-2.19780219780220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C7D-4FB0-8C70-882B2FAE07BC}"/>
                </c:ext>
              </c:extLst>
            </c:dLbl>
            <c:dLbl>
              <c:idx val="1"/>
              <c:layout>
                <c:manualLayout>
                  <c:x val="-2.1401822761226139E-3"/>
                  <c:y val="-7.326007326007328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C7D-4FB0-8C70-882B2FAE07BC}"/>
                </c:ext>
              </c:extLst>
            </c:dLbl>
            <c:dLbl>
              <c:idx val="3"/>
              <c:layout>
                <c:manualLayout>
                  <c:x val="-7.8472443604131089E-17"/>
                  <c:y val="-1.098901098901105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C7D-4FB0-8C70-882B2FAE07BC}"/>
                </c:ext>
              </c:extLst>
            </c:dLbl>
            <c:dLbl>
              <c:idx val="4"/>
              <c:layout>
                <c:manualLayout>
                  <c:x val="1.0951585093351099E-2"/>
                  <c:y val="-3.6908894607668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C7D-4FB0-8C70-882B2FAE07B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adat!$B$18:$K$18</c:f>
              <c:numCache>
                <c:formatCode>#,##0</c:formatCode>
                <c:ptCount val="10"/>
                <c:pt idx="0">
                  <c:v>7245</c:v>
                </c:pt>
                <c:pt idx="1">
                  <c:v>8712</c:v>
                </c:pt>
                <c:pt idx="2">
                  <c:v>9952</c:v>
                </c:pt>
                <c:pt idx="3">
                  <c:v>10676</c:v>
                </c:pt>
                <c:pt idx="4">
                  <c:v>10289</c:v>
                </c:pt>
                <c:pt idx="5">
                  <c:v>8937</c:v>
                </c:pt>
                <c:pt idx="6">
                  <c:v>8627</c:v>
                </c:pt>
                <c:pt idx="7">
                  <c:v>8745</c:v>
                </c:pt>
                <c:pt idx="8">
                  <c:v>7643</c:v>
                </c:pt>
                <c:pt idx="9">
                  <c:v>7049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7D-4FB0-8C70-882B2FAE0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95352544"/>
        <c:axId val="495356856"/>
      </c:barChart>
      <c:catAx>
        <c:axId val="49535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356856"/>
        <c:crosses val="autoZero"/>
        <c:auto val="1"/>
        <c:lblAlgn val="ctr"/>
        <c:lblOffset val="100"/>
        <c:noMultiLvlLbl val="0"/>
      </c:catAx>
      <c:valAx>
        <c:axId val="49535685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9535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8</xdr:row>
      <xdr:rowOff>19050</xdr:rowOff>
    </xdr:from>
    <xdr:to>
      <xdr:col>24</xdr:col>
      <xdr:colOff>19050</xdr:colOff>
      <xdr:row>12</xdr:row>
      <xdr:rowOff>9525</xdr:rowOff>
    </xdr:to>
    <xdr:sp macro="" textlink="">
      <xdr:nvSpPr>
        <xdr:cNvPr id="3" name="Lefelé nyílbuborék 2"/>
        <xdr:cNvSpPr/>
      </xdr:nvSpPr>
      <xdr:spPr>
        <a:xfrm>
          <a:off x="8953500" y="1638300"/>
          <a:ext cx="6115050" cy="647700"/>
        </a:xfrm>
        <a:prstGeom prst="downArrowCallou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hu-HU" sz="1800" b="1">
              <a:solidFill>
                <a:srgbClr val="FF0000"/>
              </a:solidFill>
            </a:rPr>
            <a:t>Nem szabad törölni, mert innen hivatkozik a diagram!</a:t>
          </a:r>
        </a:p>
      </xdr:txBody>
    </xdr:sp>
    <xdr:clientData/>
  </xdr:twoCellAnchor>
  <xdr:twoCellAnchor>
    <xdr:from>
      <xdr:col>14</xdr:col>
      <xdr:colOff>0</xdr:colOff>
      <xdr:row>20</xdr:row>
      <xdr:rowOff>142875</xdr:rowOff>
    </xdr:from>
    <xdr:to>
      <xdr:col>23</xdr:col>
      <xdr:colOff>19050</xdr:colOff>
      <xdr:row>25</xdr:row>
      <xdr:rowOff>171450</xdr:rowOff>
    </xdr:to>
    <xdr:sp macro="" textlink="">
      <xdr:nvSpPr>
        <xdr:cNvPr id="2" name="Szövegdoboz 1"/>
        <xdr:cNvSpPr txBox="1"/>
      </xdr:nvSpPr>
      <xdr:spPr>
        <a:xfrm>
          <a:off x="8448675" y="3781425"/>
          <a:ext cx="5505450" cy="838200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hu-HU" sz="16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 táblázatokba sorok és oszlopok beszúrása, törlése, illetve az A oszlop megnevezéseinek</a:t>
          </a:r>
          <a:r>
            <a:rPr lang="hu-HU" sz="16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módosítása</a:t>
          </a:r>
          <a:r>
            <a:rPr lang="hu-HU" sz="16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tilos,</a:t>
          </a:r>
          <a:r>
            <a:rPr lang="hu-HU" sz="16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mert a diagramok forrásadataként funkcionál!</a:t>
          </a:r>
          <a:endParaRPr lang="hu-HU" sz="1600" b="1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4</xdr:row>
      <xdr:rowOff>9525</xdr:rowOff>
    </xdr:from>
    <xdr:to>
      <xdr:col>7</xdr:col>
      <xdr:colOff>485776</xdr:colOff>
      <xdr:row>18</xdr:row>
      <xdr:rowOff>104775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114301</xdr:colOff>
      <xdr:row>23</xdr:row>
      <xdr:rowOff>180974</xdr:rowOff>
    </xdr:from>
    <xdr:to>
      <xdr:col>7</xdr:col>
      <xdr:colOff>485775</xdr:colOff>
      <xdr:row>37</xdr:row>
      <xdr:rowOff>190499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142876</xdr:colOff>
      <xdr:row>4</xdr:row>
      <xdr:rowOff>19049</xdr:rowOff>
    </xdr:from>
    <xdr:to>
      <xdr:col>15</xdr:col>
      <xdr:colOff>457200</xdr:colOff>
      <xdr:row>18</xdr:row>
      <xdr:rowOff>95250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152400</xdr:colOff>
      <xdr:row>23</xdr:row>
      <xdr:rowOff>171449</xdr:rowOff>
    </xdr:from>
    <xdr:to>
      <xdr:col>15</xdr:col>
      <xdr:colOff>485775</xdr:colOff>
      <xdr:row>38</xdr:row>
      <xdr:rowOff>0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114300</xdr:colOff>
      <xdr:row>42</xdr:row>
      <xdr:rowOff>171450</xdr:rowOff>
    </xdr:from>
    <xdr:to>
      <xdr:col>7</xdr:col>
      <xdr:colOff>485775</xdr:colOff>
      <xdr:row>57</xdr:row>
      <xdr:rowOff>114300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133349</xdr:colOff>
      <xdr:row>42</xdr:row>
      <xdr:rowOff>171451</xdr:rowOff>
    </xdr:from>
    <xdr:to>
      <xdr:col>15</xdr:col>
      <xdr:colOff>485774</xdr:colOff>
      <xdr:row>57</xdr:row>
      <xdr:rowOff>123825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104776</xdr:colOff>
      <xdr:row>62</xdr:row>
      <xdr:rowOff>180976</xdr:rowOff>
    </xdr:from>
    <xdr:to>
      <xdr:col>7</xdr:col>
      <xdr:colOff>485776</xdr:colOff>
      <xdr:row>77</xdr:row>
      <xdr:rowOff>76200</xdr:rowOff>
    </xdr:to>
    <xdr:graphicFrame macro="">
      <xdr:nvGraphicFramePr>
        <xdr:cNvPr id="8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152400</xdr:colOff>
      <xdr:row>63</xdr:row>
      <xdr:rowOff>0</xdr:rowOff>
    </xdr:from>
    <xdr:to>
      <xdr:col>15</xdr:col>
      <xdr:colOff>476250</xdr:colOff>
      <xdr:row>77</xdr:row>
      <xdr:rowOff>95250</xdr:rowOff>
    </xdr:to>
    <xdr:graphicFrame macro="">
      <xdr:nvGraphicFramePr>
        <xdr:cNvPr id="11" name="Diagra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95250</xdr:colOff>
      <xdr:row>82</xdr:row>
      <xdr:rowOff>9525</xdr:rowOff>
    </xdr:from>
    <xdr:to>
      <xdr:col>7</xdr:col>
      <xdr:colOff>485775</xdr:colOff>
      <xdr:row>96</xdr:row>
      <xdr:rowOff>95249</xdr:rowOff>
    </xdr:to>
    <xdr:graphicFrame macro="">
      <xdr:nvGraphicFramePr>
        <xdr:cNvPr id="12" name="Diagra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142875</xdr:colOff>
      <xdr:row>82</xdr:row>
      <xdr:rowOff>9525</xdr:rowOff>
    </xdr:from>
    <xdr:to>
      <xdr:col>15</xdr:col>
      <xdr:colOff>495300</xdr:colOff>
      <xdr:row>96</xdr:row>
      <xdr:rowOff>95249</xdr:rowOff>
    </xdr:to>
    <xdr:graphicFrame macro="">
      <xdr:nvGraphicFramePr>
        <xdr:cNvPr id="13" name="Diagra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104775</xdr:colOff>
      <xdr:row>101</xdr:row>
      <xdr:rowOff>142875</xdr:rowOff>
    </xdr:from>
    <xdr:to>
      <xdr:col>7</xdr:col>
      <xdr:colOff>495300</xdr:colOff>
      <xdr:row>116</xdr:row>
      <xdr:rowOff>38099</xdr:rowOff>
    </xdr:to>
    <xdr:graphicFrame macro="">
      <xdr:nvGraphicFramePr>
        <xdr:cNvPr id="15" name="Diagra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104775</xdr:colOff>
      <xdr:row>101</xdr:row>
      <xdr:rowOff>152400</xdr:rowOff>
    </xdr:from>
    <xdr:to>
      <xdr:col>15</xdr:col>
      <xdr:colOff>495300</xdr:colOff>
      <xdr:row>116</xdr:row>
      <xdr:rowOff>47624</xdr:rowOff>
    </xdr:to>
    <xdr:graphicFrame macro="">
      <xdr:nvGraphicFramePr>
        <xdr:cNvPr id="16" name="Diagra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16</xdr:col>
      <xdr:colOff>114300</xdr:colOff>
      <xdr:row>4</xdr:row>
      <xdr:rowOff>0</xdr:rowOff>
    </xdr:from>
    <xdr:to>
      <xdr:col>23</xdr:col>
      <xdr:colOff>495300</xdr:colOff>
      <xdr:row>18</xdr:row>
      <xdr:rowOff>95250</xdr:rowOff>
    </xdr:to>
    <xdr:graphicFrame macro="">
      <xdr:nvGraphicFramePr>
        <xdr:cNvPr id="14" name="Diagra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24</xdr:col>
      <xdr:colOff>123825</xdr:colOff>
      <xdr:row>4</xdr:row>
      <xdr:rowOff>9525</xdr:rowOff>
    </xdr:from>
    <xdr:to>
      <xdr:col>31</xdr:col>
      <xdr:colOff>504825</xdr:colOff>
      <xdr:row>18</xdr:row>
      <xdr:rowOff>104775</xdr:rowOff>
    </xdr:to>
    <xdr:graphicFrame macro="">
      <xdr:nvGraphicFramePr>
        <xdr:cNvPr id="17" name="Diagra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16</xdr:col>
      <xdr:colOff>142875</xdr:colOff>
      <xdr:row>23</xdr:row>
      <xdr:rowOff>57150</xdr:rowOff>
    </xdr:from>
    <xdr:to>
      <xdr:col>23</xdr:col>
      <xdr:colOff>504825</xdr:colOff>
      <xdr:row>38</xdr:row>
      <xdr:rowOff>19050</xdr:rowOff>
    </xdr:to>
    <xdr:graphicFrame macro="">
      <xdr:nvGraphicFramePr>
        <xdr:cNvPr id="18" name="Diagra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24</xdr:col>
      <xdr:colOff>123825</xdr:colOff>
      <xdr:row>23</xdr:row>
      <xdr:rowOff>161925</xdr:rowOff>
    </xdr:from>
    <xdr:to>
      <xdr:col>31</xdr:col>
      <xdr:colOff>504825</xdr:colOff>
      <xdr:row>38</xdr:row>
      <xdr:rowOff>9525</xdr:rowOff>
    </xdr:to>
    <xdr:graphicFrame macro="">
      <xdr:nvGraphicFramePr>
        <xdr:cNvPr id="19" name="Diagra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16</xdr:col>
      <xdr:colOff>123825</xdr:colOff>
      <xdr:row>43</xdr:row>
      <xdr:rowOff>0</xdr:rowOff>
    </xdr:from>
    <xdr:to>
      <xdr:col>23</xdr:col>
      <xdr:colOff>504825</xdr:colOff>
      <xdr:row>57</xdr:row>
      <xdr:rowOff>114300</xdr:rowOff>
    </xdr:to>
    <xdr:graphicFrame macro="">
      <xdr:nvGraphicFramePr>
        <xdr:cNvPr id="20" name="Diagra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24</xdr:col>
      <xdr:colOff>123825</xdr:colOff>
      <xdr:row>42</xdr:row>
      <xdr:rowOff>180975</xdr:rowOff>
    </xdr:from>
    <xdr:to>
      <xdr:col>31</xdr:col>
      <xdr:colOff>504825</xdr:colOff>
      <xdr:row>57</xdr:row>
      <xdr:rowOff>104775</xdr:rowOff>
    </xdr:to>
    <xdr:graphicFrame macro="">
      <xdr:nvGraphicFramePr>
        <xdr:cNvPr id="21" name="Diagra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123825</xdr:colOff>
      <xdr:row>63</xdr:row>
      <xdr:rowOff>9525</xdr:rowOff>
    </xdr:from>
    <xdr:to>
      <xdr:col>23</xdr:col>
      <xdr:colOff>504825</xdr:colOff>
      <xdr:row>77</xdr:row>
      <xdr:rowOff>104775</xdr:rowOff>
    </xdr:to>
    <xdr:graphicFrame macro="">
      <xdr:nvGraphicFramePr>
        <xdr:cNvPr id="22" name="Diagra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24</xdr:col>
      <xdr:colOff>123825</xdr:colOff>
      <xdr:row>63</xdr:row>
      <xdr:rowOff>0</xdr:rowOff>
    </xdr:from>
    <xdr:to>
      <xdr:col>31</xdr:col>
      <xdr:colOff>504825</xdr:colOff>
      <xdr:row>77</xdr:row>
      <xdr:rowOff>114300</xdr:rowOff>
    </xdr:to>
    <xdr:graphicFrame macro="">
      <xdr:nvGraphicFramePr>
        <xdr:cNvPr id="23" name="Diagra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16</xdr:col>
      <xdr:colOff>95250</xdr:colOff>
      <xdr:row>82</xdr:row>
      <xdr:rowOff>0</xdr:rowOff>
    </xdr:from>
    <xdr:to>
      <xdr:col>23</xdr:col>
      <xdr:colOff>476250</xdr:colOff>
      <xdr:row>96</xdr:row>
      <xdr:rowOff>114300</xdr:rowOff>
    </xdr:to>
    <xdr:graphicFrame macro="">
      <xdr:nvGraphicFramePr>
        <xdr:cNvPr id="24" name="Diagra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24</xdr:col>
      <xdr:colOff>133350</xdr:colOff>
      <xdr:row>82</xdr:row>
      <xdr:rowOff>9525</xdr:rowOff>
    </xdr:from>
    <xdr:to>
      <xdr:col>31</xdr:col>
      <xdr:colOff>514350</xdr:colOff>
      <xdr:row>96</xdr:row>
      <xdr:rowOff>123825</xdr:rowOff>
    </xdr:to>
    <xdr:graphicFrame macro="">
      <xdr:nvGraphicFramePr>
        <xdr:cNvPr id="25" name="Diagra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16</xdr:col>
      <xdr:colOff>133350</xdr:colOff>
      <xdr:row>101</xdr:row>
      <xdr:rowOff>161925</xdr:rowOff>
    </xdr:from>
    <xdr:to>
      <xdr:col>23</xdr:col>
      <xdr:colOff>514350</xdr:colOff>
      <xdr:row>116</xdr:row>
      <xdr:rowOff>85725</xdr:rowOff>
    </xdr:to>
    <xdr:graphicFrame macro="">
      <xdr:nvGraphicFramePr>
        <xdr:cNvPr id="26" name="Diagra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24</xdr:col>
      <xdr:colOff>28575</xdr:colOff>
      <xdr:row>101</xdr:row>
      <xdr:rowOff>142875</xdr:rowOff>
    </xdr:from>
    <xdr:to>
      <xdr:col>31</xdr:col>
      <xdr:colOff>409575</xdr:colOff>
      <xdr:row>116</xdr:row>
      <xdr:rowOff>66675</xdr:rowOff>
    </xdr:to>
    <xdr:graphicFrame macro="">
      <xdr:nvGraphicFramePr>
        <xdr:cNvPr id="39" name="Diagra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0.05123</cdr:x>
      <cdr:y>0.4726</cdr:y>
    </cdr:from>
    <cdr:to>
      <cdr:x>0.15369</cdr:x>
      <cdr:y>0.57877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238111" y="1314440"/>
          <a:ext cx="476255" cy="2952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hu-HU" sz="1100" b="1"/>
            <a:t>10,5%</a:t>
          </a:r>
        </a:p>
      </cdr:txBody>
    </cdr:sp>
  </cdr:relSizeAnchor>
  <cdr:relSizeAnchor xmlns:cdr="http://schemas.openxmlformats.org/drawingml/2006/chartDrawing">
    <cdr:from>
      <cdr:x>0.17623</cdr:x>
      <cdr:y>0.49315</cdr:y>
    </cdr:from>
    <cdr:to>
      <cdr:x>0.27254</cdr:x>
      <cdr:y>0.58904</cdr:y>
    </cdr:to>
    <cdr:sp macro="" textlink="">
      <cdr:nvSpPr>
        <cdr:cNvPr id="5" name="Szövegdoboz 4"/>
        <cdr:cNvSpPr txBox="1"/>
      </cdr:nvSpPr>
      <cdr:spPr>
        <a:xfrm xmlns:a="http://schemas.openxmlformats.org/drawingml/2006/main">
          <a:off x="819171" y="1371605"/>
          <a:ext cx="447668" cy="266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hu-HU" sz="1100" b="1"/>
            <a:t>7,9%</a:t>
          </a:r>
        </a:p>
      </cdr:txBody>
    </cdr:sp>
  </cdr:relSizeAnchor>
  <cdr:relSizeAnchor xmlns:cdr="http://schemas.openxmlformats.org/drawingml/2006/chartDrawing">
    <cdr:from>
      <cdr:x>0.27049</cdr:x>
      <cdr:y>0.48973</cdr:y>
    </cdr:from>
    <cdr:to>
      <cdr:x>0.36681</cdr:x>
      <cdr:y>0.57877</cdr:y>
    </cdr:to>
    <cdr:sp macro="" textlink="">
      <cdr:nvSpPr>
        <cdr:cNvPr id="6" name="Szövegdoboz 5"/>
        <cdr:cNvSpPr txBox="1"/>
      </cdr:nvSpPr>
      <cdr:spPr>
        <a:xfrm xmlns:a="http://schemas.openxmlformats.org/drawingml/2006/main">
          <a:off x="1257279" y="1362083"/>
          <a:ext cx="447714" cy="2476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hu-HU" sz="1100" b="1"/>
            <a:t>11,7%</a:t>
          </a:r>
        </a:p>
      </cdr:txBody>
    </cdr:sp>
  </cdr:relSizeAnchor>
  <cdr:relSizeAnchor xmlns:cdr="http://schemas.openxmlformats.org/drawingml/2006/chartDrawing">
    <cdr:from>
      <cdr:x>0.39959</cdr:x>
      <cdr:y>0.47945</cdr:y>
    </cdr:from>
    <cdr:to>
      <cdr:x>0.48566</cdr:x>
      <cdr:y>0.59247</cdr:y>
    </cdr:to>
    <cdr:sp macro="" textlink="">
      <cdr:nvSpPr>
        <cdr:cNvPr id="7" name="Szövegdoboz 6"/>
        <cdr:cNvSpPr txBox="1"/>
      </cdr:nvSpPr>
      <cdr:spPr>
        <a:xfrm xmlns:a="http://schemas.openxmlformats.org/drawingml/2006/main">
          <a:off x="1857361" y="1333494"/>
          <a:ext cx="400070" cy="314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hu-HU" sz="1100" b="1"/>
            <a:t>3,8%</a:t>
          </a:r>
        </a:p>
      </cdr:txBody>
    </cdr:sp>
  </cdr:relSizeAnchor>
  <cdr:relSizeAnchor xmlns:cdr="http://schemas.openxmlformats.org/drawingml/2006/chartDrawing">
    <cdr:from>
      <cdr:x>0.5082</cdr:x>
      <cdr:y>0.46575</cdr:y>
    </cdr:from>
    <cdr:to>
      <cdr:x>0.59017</cdr:x>
      <cdr:y>0.58562</cdr:y>
    </cdr:to>
    <cdr:sp macro="" textlink="">
      <cdr:nvSpPr>
        <cdr:cNvPr id="8" name="Szövegdoboz 7"/>
        <cdr:cNvSpPr txBox="1"/>
      </cdr:nvSpPr>
      <cdr:spPr>
        <a:xfrm xmlns:a="http://schemas.openxmlformats.org/drawingml/2006/main">
          <a:off x="2362202" y="1295388"/>
          <a:ext cx="381012" cy="333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hu-HU" sz="1100" b="1"/>
            <a:t>6,2%</a:t>
          </a:r>
        </a:p>
      </cdr:txBody>
    </cdr:sp>
  </cdr:relSizeAnchor>
  <cdr:relSizeAnchor xmlns:cdr="http://schemas.openxmlformats.org/drawingml/2006/chartDrawing">
    <cdr:from>
      <cdr:x>0.61885</cdr:x>
      <cdr:y>0.4589</cdr:y>
    </cdr:from>
    <cdr:to>
      <cdr:x>0.72336</cdr:x>
      <cdr:y>0.56164</cdr:y>
    </cdr:to>
    <cdr:sp macro="" textlink="">
      <cdr:nvSpPr>
        <cdr:cNvPr id="9" name="Szövegdoboz 8"/>
        <cdr:cNvSpPr txBox="1"/>
      </cdr:nvSpPr>
      <cdr:spPr>
        <a:xfrm xmlns:a="http://schemas.openxmlformats.org/drawingml/2006/main">
          <a:off x="2876560" y="1276349"/>
          <a:ext cx="485783" cy="2857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hu-HU" sz="1100" b="1"/>
            <a:t>11,5%</a:t>
          </a:r>
        </a:p>
      </cdr:txBody>
    </cdr:sp>
  </cdr:relSizeAnchor>
  <cdr:relSizeAnchor xmlns:cdr="http://schemas.openxmlformats.org/drawingml/2006/chartDrawing">
    <cdr:from>
      <cdr:x>0.74386</cdr:x>
      <cdr:y>0.45891</cdr:y>
    </cdr:from>
    <cdr:to>
      <cdr:x>0.83607</cdr:x>
      <cdr:y>0.5411</cdr:y>
    </cdr:to>
    <cdr:sp macro="" textlink="">
      <cdr:nvSpPr>
        <cdr:cNvPr id="10" name="Szövegdoboz 9"/>
        <cdr:cNvSpPr txBox="1"/>
      </cdr:nvSpPr>
      <cdr:spPr>
        <a:xfrm xmlns:a="http://schemas.openxmlformats.org/drawingml/2006/main">
          <a:off x="3457593" y="1276353"/>
          <a:ext cx="428610" cy="2285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hu-HU" sz="1100" b="1"/>
            <a:t>9,6%</a:t>
          </a:r>
        </a:p>
      </cdr:txBody>
    </cdr:sp>
  </cdr:relSizeAnchor>
  <cdr:relSizeAnchor xmlns:cdr="http://schemas.openxmlformats.org/drawingml/2006/chartDrawing">
    <cdr:from>
      <cdr:x>0.85861</cdr:x>
      <cdr:y>0.44863</cdr:y>
    </cdr:from>
    <cdr:to>
      <cdr:x>0.94058</cdr:x>
      <cdr:y>0.53767</cdr:y>
    </cdr:to>
    <cdr:sp macro="" textlink="">
      <cdr:nvSpPr>
        <cdr:cNvPr id="11" name="Szövegdoboz 10"/>
        <cdr:cNvSpPr txBox="1"/>
      </cdr:nvSpPr>
      <cdr:spPr>
        <a:xfrm xmlns:a="http://schemas.openxmlformats.org/drawingml/2006/main">
          <a:off x="3990974" y="1247783"/>
          <a:ext cx="381013" cy="2476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hu-HU" sz="1100" b="1"/>
            <a:t>4,6%</a:t>
          </a:r>
        </a:p>
      </cdr:txBody>
    </cdr:sp>
  </cdr:relSizeAnchor>
  <cdr:relSizeAnchor xmlns:cdr="http://schemas.openxmlformats.org/drawingml/2006/chartDrawing">
    <cdr:from>
      <cdr:x>0.88934</cdr:x>
      <cdr:y>0.60046</cdr:y>
    </cdr:from>
    <cdr:to>
      <cdr:x>0.97131</cdr:x>
      <cdr:y>0.6895</cdr:y>
    </cdr:to>
    <cdr:sp macro="" textlink="">
      <cdr:nvSpPr>
        <cdr:cNvPr id="12" name="Szövegdoboz 1"/>
        <cdr:cNvSpPr txBox="1"/>
      </cdr:nvSpPr>
      <cdr:spPr>
        <a:xfrm xmlns:a="http://schemas.openxmlformats.org/drawingml/2006/main">
          <a:off x="4133837" y="1670050"/>
          <a:ext cx="381013" cy="2476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hu-HU" sz="1100" b="1"/>
            <a:t>5,8%</a:t>
          </a:r>
        </a:p>
      </cdr:txBody>
    </cdr:sp>
  </cdr:relSizeAnchor>
</c:userShapes>
</file>

<file path=xl/theme/theme1.xml><?xml version="1.0" encoding="utf-8"?>
<a:theme xmlns:a="http://schemas.openxmlformats.org/drawingml/2006/main" name="Office-téma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"/>
  <sheetViews>
    <sheetView view="pageBreakPreview" zoomScaleNormal="100" zoomScaleSheetLayoutView="100" workbookViewId="0">
      <selection activeCell="G3" sqref="G3"/>
    </sheetView>
  </sheetViews>
  <sheetFormatPr defaultColWidth="9.109375" defaultRowHeight="14.4" x14ac:dyDescent="0.3"/>
  <cols>
    <col min="1" max="1" width="50.88671875" style="1" customWidth="1"/>
    <col min="2" max="11" width="7.5546875" style="13" customWidth="1"/>
    <col min="12" max="12" width="10.5546875" style="13" customWidth="1"/>
    <col min="13" max="13" width="10.6640625" style="13" customWidth="1"/>
    <col min="14" max="16384" width="9.109375" style="4"/>
  </cols>
  <sheetData>
    <row r="1" spans="1:27" ht="13.8" x14ac:dyDescent="0.3">
      <c r="A1" s="31" t="s">
        <v>75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2"/>
      <c r="O1" s="12"/>
    </row>
    <row r="2" spans="1:27" ht="12.75" customHeight="1" x14ac:dyDescent="0.3">
      <c r="A2" s="32" t="s">
        <v>77</v>
      </c>
      <c r="B2" s="3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2"/>
      <c r="O2" s="63" t="s">
        <v>50</v>
      </c>
      <c r="P2" s="63"/>
      <c r="Q2" s="63"/>
      <c r="R2" s="63"/>
      <c r="S2" s="63"/>
      <c r="T2" s="63"/>
      <c r="U2" s="63"/>
      <c r="V2" s="63"/>
      <c r="W2" s="63"/>
    </row>
    <row r="3" spans="1:27" ht="13.8" x14ac:dyDescent="0.3">
      <c r="A3" s="1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12"/>
      <c r="O3" s="63"/>
      <c r="P3" s="63"/>
      <c r="Q3" s="63"/>
      <c r="R3" s="63"/>
      <c r="S3" s="63"/>
      <c r="T3" s="63"/>
      <c r="U3" s="63"/>
      <c r="V3" s="63"/>
      <c r="W3" s="63"/>
    </row>
    <row r="4" spans="1:27" ht="13.8" x14ac:dyDescent="0.3">
      <c r="A4" s="3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12"/>
      <c r="O4" s="63"/>
      <c r="P4" s="63"/>
      <c r="Q4" s="63"/>
      <c r="R4" s="63"/>
      <c r="S4" s="63"/>
      <c r="T4" s="63"/>
      <c r="U4" s="63"/>
      <c r="V4" s="63"/>
      <c r="W4" s="63"/>
    </row>
    <row r="5" spans="1:27" ht="13.8" x14ac:dyDescent="0.3">
      <c r="A5" s="5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2"/>
      <c r="O5" s="63"/>
      <c r="P5" s="63"/>
      <c r="Q5" s="63"/>
      <c r="R5" s="63"/>
      <c r="S5" s="63"/>
      <c r="T5" s="63"/>
      <c r="U5" s="63"/>
      <c r="V5" s="63"/>
      <c r="W5" s="63"/>
    </row>
    <row r="6" spans="1:27" ht="39.6" x14ac:dyDescent="0.3">
      <c r="A6" s="6"/>
      <c r="B6" s="7" t="s">
        <v>36</v>
      </c>
      <c r="C6" s="7" t="s">
        <v>19</v>
      </c>
      <c r="D6" s="7" t="s">
        <v>20</v>
      </c>
      <c r="E6" s="7" t="s">
        <v>21</v>
      </c>
      <c r="F6" s="7" t="s">
        <v>22</v>
      </c>
      <c r="G6" s="7" t="s">
        <v>23</v>
      </c>
      <c r="H6" s="7" t="s">
        <v>52</v>
      </c>
      <c r="I6" s="7" t="s">
        <v>56</v>
      </c>
      <c r="J6" s="7" t="s">
        <v>71</v>
      </c>
      <c r="K6" s="7" t="s">
        <v>74</v>
      </c>
      <c r="L6" s="47" t="s">
        <v>53</v>
      </c>
      <c r="M6" s="48" t="s">
        <v>54</v>
      </c>
      <c r="N6" s="12"/>
      <c r="O6" s="63" t="s">
        <v>55</v>
      </c>
      <c r="P6" s="63"/>
      <c r="Q6" s="63"/>
      <c r="R6" s="63"/>
      <c r="S6" s="63"/>
      <c r="T6" s="63"/>
      <c r="U6" s="63"/>
      <c r="V6" s="63"/>
      <c r="W6" s="63"/>
    </row>
    <row r="7" spans="1:27" ht="13.8" x14ac:dyDescent="0.3">
      <c r="A7" s="8" t="s">
        <v>0</v>
      </c>
      <c r="B7" s="18">
        <v>332</v>
      </c>
      <c r="C7" s="18">
        <v>290</v>
      </c>
      <c r="D7" s="18">
        <v>263</v>
      </c>
      <c r="E7" s="18">
        <v>327</v>
      </c>
      <c r="F7" s="19">
        <v>413</v>
      </c>
      <c r="G7" s="19">
        <v>593</v>
      </c>
      <c r="H7" s="56">
        <v>455</v>
      </c>
      <c r="I7" s="56">
        <v>464</v>
      </c>
      <c r="J7" s="56">
        <v>399</v>
      </c>
      <c r="K7" s="56">
        <v>406</v>
      </c>
      <c r="L7" s="49">
        <f>H7-G7</f>
        <v>-138</v>
      </c>
      <c r="M7" s="50">
        <f>IF(G7=0,"",(H7/G7)-1)</f>
        <v>-0.23271500843170323</v>
      </c>
      <c r="N7" s="12"/>
      <c r="O7" s="12"/>
    </row>
    <row r="8" spans="1:27" ht="13.8" x14ac:dyDescent="0.3">
      <c r="A8" s="8" t="s">
        <v>1</v>
      </c>
      <c r="B8" s="18">
        <v>1579</v>
      </c>
      <c r="C8" s="18">
        <v>1584</v>
      </c>
      <c r="D8" s="18">
        <v>1480</v>
      </c>
      <c r="E8" s="18">
        <v>1724</v>
      </c>
      <c r="F8" s="19">
        <v>1622</v>
      </c>
      <c r="G8" s="19">
        <v>1015</v>
      </c>
      <c r="H8" s="56">
        <v>626</v>
      </c>
      <c r="I8" s="56">
        <v>574</v>
      </c>
      <c r="J8" s="56">
        <v>549</v>
      </c>
      <c r="K8" s="56">
        <v>487</v>
      </c>
      <c r="L8" s="49">
        <f t="shared" ref="L8:L22" si="0">H8-G8</f>
        <v>-389</v>
      </c>
      <c r="M8" s="50">
        <f t="shared" ref="M8:M22" si="1">IF(G8=0,"",(H8/G8)-1)</f>
        <v>-0.38325123152709362</v>
      </c>
      <c r="N8" s="12"/>
      <c r="O8" s="12"/>
    </row>
    <row r="9" spans="1:27" ht="13.8" x14ac:dyDescent="0.3">
      <c r="A9" s="8" t="s">
        <v>2</v>
      </c>
      <c r="B9" s="18">
        <v>158</v>
      </c>
      <c r="C9" s="18">
        <v>237</v>
      </c>
      <c r="D9" s="18">
        <v>222</v>
      </c>
      <c r="E9" s="18">
        <v>264</v>
      </c>
      <c r="F9" s="19">
        <v>232</v>
      </c>
      <c r="G9" s="19">
        <v>256</v>
      </c>
      <c r="H9" s="56">
        <v>270</v>
      </c>
      <c r="I9" s="56">
        <v>274</v>
      </c>
      <c r="J9" s="56">
        <v>288</v>
      </c>
      <c r="K9" s="56">
        <v>235</v>
      </c>
      <c r="L9" s="49">
        <f t="shared" si="0"/>
        <v>14</v>
      </c>
      <c r="M9" s="50">
        <f t="shared" si="1"/>
        <v>5.46875E-2</v>
      </c>
      <c r="N9" s="12"/>
      <c r="O9" s="12"/>
    </row>
    <row r="10" spans="1:27" ht="13.8" x14ac:dyDescent="0.3">
      <c r="A10" s="8" t="s">
        <v>3</v>
      </c>
      <c r="B10" s="18">
        <v>266</v>
      </c>
      <c r="C10" s="18">
        <v>331</v>
      </c>
      <c r="D10" s="18">
        <v>377</v>
      </c>
      <c r="E10" s="18">
        <v>351</v>
      </c>
      <c r="F10" s="19">
        <v>361</v>
      </c>
      <c r="G10" s="19">
        <v>370</v>
      </c>
      <c r="H10" s="56">
        <v>673</v>
      </c>
      <c r="I10" s="56">
        <v>622</v>
      </c>
      <c r="J10" s="56">
        <v>429</v>
      </c>
      <c r="K10" s="56">
        <v>566</v>
      </c>
      <c r="L10" s="49">
        <f t="shared" si="0"/>
        <v>303</v>
      </c>
      <c r="M10" s="50">
        <f t="shared" si="1"/>
        <v>0.81891891891891899</v>
      </c>
      <c r="N10" s="12"/>
      <c r="O10" s="12"/>
    </row>
    <row r="11" spans="1:27" thickBot="1" x14ac:dyDescent="0.35">
      <c r="A11" s="8" t="s">
        <v>16</v>
      </c>
      <c r="B11" s="18">
        <v>80</v>
      </c>
      <c r="C11" s="18">
        <v>120</v>
      </c>
      <c r="D11" s="18">
        <v>116</v>
      </c>
      <c r="E11" s="18">
        <v>139</v>
      </c>
      <c r="F11" s="19">
        <v>172</v>
      </c>
      <c r="G11" s="19">
        <v>188</v>
      </c>
      <c r="H11" s="56">
        <v>365</v>
      </c>
      <c r="I11" s="56">
        <v>298</v>
      </c>
      <c r="J11" s="56">
        <v>202</v>
      </c>
      <c r="K11" s="56">
        <v>204</v>
      </c>
      <c r="L11" s="49">
        <f t="shared" si="0"/>
        <v>177</v>
      </c>
      <c r="M11" s="50">
        <f t="shared" si="1"/>
        <v>0.9414893617021276</v>
      </c>
      <c r="N11" s="12"/>
      <c r="O11" s="12"/>
    </row>
    <row r="12" spans="1:27" ht="13.8" x14ac:dyDescent="0.3">
      <c r="A12" s="8" t="s">
        <v>4</v>
      </c>
      <c r="B12" s="18">
        <v>9936</v>
      </c>
      <c r="C12" s="18">
        <v>7869</v>
      </c>
      <c r="D12" s="18">
        <v>3371</v>
      </c>
      <c r="E12" s="18">
        <v>810</v>
      </c>
      <c r="F12" s="19">
        <v>763</v>
      </c>
      <c r="G12" s="19">
        <v>794</v>
      </c>
      <c r="H12" s="56">
        <v>811</v>
      </c>
      <c r="I12" s="56">
        <v>930</v>
      </c>
      <c r="J12" s="56">
        <v>741</v>
      </c>
      <c r="K12" s="56">
        <v>747</v>
      </c>
      <c r="L12" s="49">
        <f t="shared" si="0"/>
        <v>17</v>
      </c>
      <c r="M12" s="50">
        <f t="shared" si="1"/>
        <v>2.1410579345088054E-2</v>
      </c>
      <c r="N12" s="12"/>
      <c r="O12" s="38"/>
      <c r="P12" s="39"/>
      <c r="Q12" s="40"/>
      <c r="R12" s="40"/>
      <c r="S12" s="40"/>
      <c r="T12" s="40"/>
      <c r="U12" s="40"/>
      <c r="V12" s="40"/>
      <c r="W12" s="40"/>
      <c r="X12" s="51"/>
    </row>
    <row r="13" spans="1:27" ht="13.8" x14ac:dyDescent="0.3">
      <c r="A13" s="8" t="s">
        <v>5</v>
      </c>
      <c r="B13" s="18">
        <v>508</v>
      </c>
      <c r="C13" s="18">
        <v>442</v>
      </c>
      <c r="D13" s="18">
        <v>352</v>
      </c>
      <c r="E13" s="18">
        <v>317</v>
      </c>
      <c r="F13" s="19">
        <v>283</v>
      </c>
      <c r="G13" s="19">
        <v>231</v>
      </c>
      <c r="H13" s="56">
        <v>249</v>
      </c>
      <c r="I13" s="56">
        <v>315</v>
      </c>
      <c r="J13" s="56">
        <v>249</v>
      </c>
      <c r="K13" s="56">
        <v>175</v>
      </c>
      <c r="L13" s="49">
        <f t="shared" si="0"/>
        <v>18</v>
      </c>
      <c r="M13" s="50">
        <f t="shared" si="1"/>
        <v>7.7922077922077948E-2</v>
      </c>
      <c r="N13" s="12"/>
      <c r="O13" s="41"/>
      <c r="P13" s="34"/>
      <c r="Q13" s="35"/>
      <c r="R13" s="35"/>
      <c r="S13" s="35"/>
      <c r="T13" s="35"/>
      <c r="U13" s="35"/>
      <c r="V13" s="35"/>
      <c r="W13" s="35"/>
      <c r="X13" s="52"/>
    </row>
    <row r="14" spans="1:27" x14ac:dyDescent="0.3">
      <c r="A14" s="8" t="s">
        <v>10</v>
      </c>
      <c r="B14" s="21">
        <v>5028</v>
      </c>
      <c r="C14" s="21">
        <v>5451</v>
      </c>
      <c r="D14" s="21">
        <v>6270</v>
      </c>
      <c r="E14" s="21">
        <v>6729</v>
      </c>
      <c r="F14" s="21">
        <v>7628</v>
      </c>
      <c r="G14" s="19">
        <v>9294</v>
      </c>
      <c r="H14" s="56">
        <v>9364</v>
      </c>
      <c r="I14" s="56">
        <v>11404</v>
      </c>
      <c r="J14" s="56">
        <v>10298</v>
      </c>
      <c r="K14" s="56">
        <v>8968</v>
      </c>
      <c r="L14" s="49">
        <f t="shared" si="0"/>
        <v>70</v>
      </c>
      <c r="M14" s="50">
        <f t="shared" si="1"/>
        <v>7.5317409081128162E-3</v>
      </c>
      <c r="N14" s="12"/>
      <c r="O14" s="41"/>
      <c r="P14" s="34"/>
      <c r="Q14" s="36"/>
      <c r="R14" s="36" t="s">
        <v>36</v>
      </c>
      <c r="S14" s="36" t="s">
        <v>19</v>
      </c>
      <c r="T14" s="36" t="s">
        <v>20</v>
      </c>
      <c r="U14" s="36" t="s">
        <v>21</v>
      </c>
      <c r="V14" s="36" t="s">
        <v>22</v>
      </c>
      <c r="W14" s="36" t="s">
        <v>23</v>
      </c>
      <c r="X14" s="42" t="s">
        <v>52</v>
      </c>
      <c r="Y14" s="4" t="s">
        <v>56</v>
      </c>
      <c r="Z14" s="4" t="s">
        <v>71</v>
      </c>
      <c r="AA14" s="4" t="s">
        <v>74</v>
      </c>
    </row>
    <row r="15" spans="1:27" x14ac:dyDescent="0.3">
      <c r="A15" s="8" t="s">
        <v>17</v>
      </c>
      <c r="B15" s="21">
        <v>32743</v>
      </c>
      <c r="C15" s="21">
        <v>35460</v>
      </c>
      <c r="D15" s="21">
        <v>68379</v>
      </c>
      <c r="E15" s="21">
        <v>82108</v>
      </c>
      <c r="F15" s="21">
        <v>86540</v>
      </c>
      <c r="G15" s="19">
        <v>93845</v>
      </c>
      <c r="H15" s="56">
        <v>88395</v>
      </c>
      <c r="I15" s="56"/>
      <c r="J15" s="56"/>
      <c r="K15" s="56"/>
      <c r="L15" s="49">
        <f t="shared" si="0"/>
        <v>-5450</v>
      </c>
      <c r="M15" s="50">
        <f t="shared" si="1"/>
        <v>-5.8074484522350645E-2</v>
      </c>
      <c r="N15" s="12"/>
      <c r="O15" s="41"/>
      <c r="P15" s="34"/>
      <c r="Q15" s="36" t="s">
        <v>34</v>
      </c>
      <c r="R15" s="37">
        <f>IF(B14=0,"",(B15*1000)/B14)</f>
        <v>6512.1320604614157</v>
      </c>
      <c r="S15" s="37">
        <f t="shared" ref="S15:V15" si="2">IF(C14=0,"",(C15*1000)/C14)</f>
        <v>6505.2283984589985</v>
      </c>
      <c r="T15" s="37">
        <f t="shared" si="2"/>
        <v>10905.741626794259</v>
      </c>
      <c r="U15" s="37">
        <f t="shared" si="2"/>
        <v>12202.11026898499</v>
      </c>
      <c r="V15" s="37">
        <f t="shared" si="2"/>
        <v>11345.044572627163</v>
      </c>
      <c r="W15" s="37">
        <f>IF(G14=0,"",(G15*1000)/G14)</f>
        <v>10097.374650312029</v>
      </c>
      <c r="X15" s="43">
        <f>IF(H14=0,"",(H15*1000)/H14)</f>
        <v>9439.8761213156777</v>
      </c>
      <c r="Y15" s="4">
        <v>9887</v>
      </c>
      <c r="Z15" s="4">
        <v>10526</v>
      </c>
      <c r="AA15" s="4">
        <v>11382</v>
      </c>
    </row>
    <row r="16" spans="1:27" ht="13.8" x14ac:dyDescent="0.3">
      <c r="A16" s="8" t="s">
        <v>31</v>
      </c>
      <c r="B16" s="21">
        <v>4962</v>
      </c>
      <c r="C16" s="21">
        <v>5425</v>
      </c>
      <c r="D16" s="21">
        <v>5260</v>
      </c>
      <c r="E16" s="21">
        <v>6646</v>
      </c>
      <c r="F16" s="21">
        <v>6371</v>
      </c>
      <c r="G16" s="19">
        <v>5541</v>
      </c>
      <c r="H16" s="56">
        <v>8586</v>
      </c>
      <c r="I16" s="56"/>
      <c r="J16" s="56"/>
      <c r="K16" s="56"/>
      <c r="L16" s="49">
        <f t="shared" si="0"/>
        <v>3045</v>
      </c>
      <c r="M16" s="50">
        <f t="shared" si="1"/>
        <v>0.54953979426096367</v>
      </c>
      <c r="N16" s="12"/>
      <c r="O16" s="41"/>
      <c r="P16" s="34"/>
      <c r="Q16" s="35"/>
      <c r="R16" s="35"/>
      <c r="S16" s="35"/>
      <c r="T16" s="35"/>
      <c r="U16" s="35"/>
      <c r="V16" s="35"/>
      <c r="W16" s="35"/>
      <c r="X16" s="52"/>
    </row>
    <row r="17" spans="1:24" thickBot="1" x14ac:dyDescent="0.35">
      <c r="A17" s="8" t="s">
        <v>18</v>
      </c>
      <c r="B17" s="55">
        <v>258</v>
      </c>
      <c r="C17" s="55">
        <v>395</v>
      </c>
      <c r="D17" s="55">
        <v>381</v>
      </c>
      <c r="E17" s="55">
        <v>246</v>
      </c>
      <c r="F17" s="56">
        <v>136</v>
      </c>
      <c r="G17" s="56">
        <v>244</v>
      </c>
      <c r="H17" s="56">
        <v>305</v>
      </c>
      <c r="I17" s="56">
        <v>304</v>
      </c>
      <c r="J17" s="56">
        <v>248</v>
      </c>
      <c r="K17" s="56">
        <v>201</v>
      </c>
      <c r="L17" s="49">
        <f t="shared" si="0"/>
        <v>61</v>
      </c>
      <c r="M17" s="50">
        <f t="shared" si="1"/>
        <v>0.25</v>
      </c>
      <c r="N17" s="12"/>
      <c r="O17" s="44"/>
      <c r="P17" s="45"/>
      <c r="Q17" s="46"/>
      <c r="R17" s="46"/>
      <c r="S17" s="46"/>
      <c r="T17" s="46"/>
      <c r="U17" s="46"/>
      <c r="V17" s="46"/>
      <c r="W17" s="46"/>
      <c r="X17" s="53"/>
    </row>
    <row r="18" spans="1:24" ht="13.8" x14ac:dyDescent="0.3">
      <c r="A18" s="8" t="s">
        <v>11</v>
      </c>
      <c r="B18" s="54">
        <v>7245</v>
      </c>
      <c r="C18" s="54">
        <v>8712</v>
      </c>
      <c r="D18" s="54">
        <v>9952</v>
      </c>
      <c r="E18" s="54">
        <v>10676</v>
      </c>
      <c r="F18" s="54">
        <v>10289</v>
      </c>
      <c r="G18" s="54">
        <v>8937</v>
      </c>
      <c r="H18" s="54">
        <v>8627</v>
      </c>
      <c r="I18" s="54">
        <v>8745</v>
      </c>
      <c r="J18" s="54">
        <v>7643</v>
      </c>
      <c r="K18" s="54">
        <v>7049</v>
      </c>
      <c r="L18" s="49">
        <f t="shared" si="0"/>
        <v>-310</v>
      </c>
      <c r="M18" s="50">
        <f t="shared" si="1"/>
        <v>-3.4687255231061864E-2</v>
      </c>
      <c r="N18" s="12"/>
      <c r="O18" s="12"/>
    </row>
    <row r="19" spans="1:24" ht="13.8" x14ac:dyDescent="0.3">
      <c r="A19" s="8" t="s">
        <v>12</v>
      </c>
      <c r="B19" s="54">
        <v>79803</v>
      </c>
      <c r="C19" s="54">
        <v>90793</v>
      </c>
      <c r="D19" s="54">
        <v>101399</v>
      </c>
      <c r="E19" s="54">
        <v>94169</v>
      </c>
      <c r="F19" s="54">
        <v>98130</v>
      </c>
      <c r="G19" s="54">
        <v>99897</v>
      </c>
      <c r="H19" s="54">
        <v>87205</v>
      </c>
      <c r="I19" s="54">
        <v>89072</v>
      </c>
      <c r="J19" s="54">
        <v>85329</v>
      </c>
      <c r="K19" s="54">
        <v>80789</v>
      </c>
      <c r="L19" s="49">
        <f t="shared" si="0"/>
        <v>-12692</v>
      </c>
      <c r="M19" s="50">
        <f t="shared" si="1"/>
        <v>-0.12705086238825991</v>
      </c>
      <c r="N19" s="12"/>
      <c r="O19" s="12"/>
    </row>
    <row r="20" spans="1:24" ht="13.8" x14ac:dyDescent="0.3">
      <c r="A20" s="8" t="s">
        <v>13</v>
      </c>
      <c r="B20" s="23">
        <v>11.148473034437947</v>
      </c>
      <c r="C20" s="23">
        <v>10.220621887198815</v>
      </c>
      <c r="D20" s="23">
        <v>9.6854243542435423</v>
      </c>
      <c r="E20" s="23">
        <v>8.3548744052229722</v>
      </c>
      <c r="F20" s="23">
        <v>9.4234109065647793</v>
      </c>
      <c r="G20" s="23">
        <v>11.291201488569909</v>
      </c>
      <c r="H20" s="23">
        <f t="shared" ref="H20" si="3">H19/H18</f>
        <v>10.108380665352962</v>
      </c>
      <c r="I20" s="23"/>
      <c r="J20" s="23"/>
      <c r="K20" s="23"/>
      <c r="L20" s="49">
        <f t="shared" si="0"/>
        <v>-1.1828208232169466</v>
      </c>
      <c r="M20" s="50">
        <f t="shared" si="1"/>
        <v>-0.10475597520904367</v>
      </c>
      <c r="N20" s="12"/>
      <c r="O20" s="12"/>
    </row>
    <row r="21" spans="1:24" ht="13.8" x14ac:dyDescent="0.3">
      <c r="A21" s="8" t="s">
        <v>6</v>
      </c>
      <c r="B21" s="28"/>
      <c r="C21" s="20">
        <v>601</v>
      </c>
      <c r="D21" s="18">
        <v>738</v>
      </c>
      <c r="E21" s="18">
        <v>725</v>
      </c>
      <c r="F21" s="19">
        <v>582</v>
      </c>
      <c r="G21" s="19">
        <v>529</v>
      </c>
      <c r="H21" s="19">
        <v>471</v>
      </c>
      <c r="I21" s="19">
        <v>422</v>
      </c>
      <c r="J21" s="19">
        <v>357</v>
      </c>
      <c r="K21" s="19">
        <v>355</v>
      </c>
      <c r="L21" s="49">
        <f t="shared" si="0"/>
        <v>-58</v>
      </c>
      <c r="M21" s="50">
        <f t="shared" si="1"/>
        <v>-0.10964083175803407</v>
      </c>
      <c r="N21" s="12"/>
      <c r="O21" s="12"/>
    </row>
    <row r="22" spans="1:24" ht="13.8" x14ac:dyDescent="0.3">
      <c r="A22" s="8" t="s">
        <v>14</v>
      </c>
      <c r="B22" s="29"/>
      <c r="C22" s="25">
        <v>5.6</v>
      </c>
      <c r="D22" s="16">
        <v>11.16</v>
      </c>
      <c r="E22" s="16">
        <v>22.28</v>
      </c>
      <c r="F22" s="17">
        <v>34.35</v>
      </c>
      <c r="G22" s="24">
        <v>34.840000000000003</v>
      </c>
      <c r="H22" s="24">
        <v>40.479999999999997</v>
      </c>
      <c r="I22" s="24">
        <v>37</v>
      </c>
      <c r="J22" s="24">
        <v>37</v>
      </c>
      <c r="K22" s="24">
        <v>45.3</v>
      </c>
      <c r="L22" s="49">
        <f t="shared" si="0"/>
        <v>5.6399999999999935</v>
      </c>
      <c r="M22" s="50">
        <f t="shared" si="1"/>
        <v>0.16188289322617666</v>
      </c>
      <c r="N22" s="12"/>
      <c r="O22" s="12"/>
    </row>
    <row r="23" spans="1:24" ht="13.8" x14ac:dyDescent="0.3">
      <c r="A23" s="9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12"/>
      <c r="O23" s="12"/>
    </row>
    <row r="24" spans="1:24" ht="13.8" x14ac:dyDescent="0.3">
      <c r="A24" s="3" t="s">
        <v>15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12"/>
      <c r="O24" s="12"/>
    </row>
    <row r="25" spans="1:24" ht="13.8" x14ac:dyDescent="0.3">
      <c r="A25" s="5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12"/>
      <c r="O25" s="12"/>
    </row>
    <row r="26" spans="1:24" ht="39.6" x14ac:dyDescent="0.3">
      <c r="A26" s="6"/>
      <c r="B26" s="7" t="s">
        <v>36</v>
      </c>
      <c r="C26" s="7" t="s">
        <v>19</v>
      </c>
      <c r="D26" s="7" t="s">
        <v>20</v>
      </c>
      <c r="E26" s="7" t="s">
        <v>21</v>
      </c>
      <c r="F26" s="7" t="s">
        <v>22</v>
      </c>
      <c r="G26" s="7" t="s">
        <v>23</v>
      </c>
      <c r="H26" s="7" t="s">
        <v>52</v>
      </c>
      <c r="I26" s="7" t="s">
        <v>56</v>
      </c>
      <c r="J26" s="7" t="s">
        <v>71</v>
      </c>
      <c r="K26" s="7" t="s">
        <v>74</v>
      </c>
      <c r="L26" s="47" t="s">
        <v>53</v>
      </c>
      <c r="M26" s="48" t="s">
        <v>54</v>
      </c>
      <c r="N26" s="12"/>
      <c r="O26" s="12"/>
    </row>
    <row r="27" spans="1:24" ht="13.8" x14ac:dyDescent="0.3">
      <c r="A27" s="8" t="s">
        <v>7</v>
      </c>
      <c r="B27" s="21">
        <v>151</v>
      </c>
      <c r="C27" s="21">
        <v>139</v>
      </c>
      <c r="D27" s="21">
        <v>119</v>
      </c>
      <c r="E27" s="21">
        <v>130</v>
      </c>
      <c r="F27" s="21">
        <v>145</v>
      </c>
      <c r="G27" s="54">
        <v>156</v>
      </c>
      <c r="H27" s="54">
        <v>145</v>
      </c>
      <c r="I27" s="54">
        <v>151</v>
      </c>
      <c r="J27" s="54">
        <v>149</v>
      </c>
      <c r="K27" s="54">
        <v>138</v>
      </c>
      <c r="L27" s="49">
        <f>H27-G27</f>
        <v>-11</v>
      </c>
      <c r="M27" s="50">
        <f>IF(G27=0,"",(H27/G27)-1)</f>
        <v>-7.0512820512820484E-2</v>
      </c>
      <c r="N27" s="12"/>
      <c r="O27" s="12"/>
    </row>
    <row r="28" spans="1:24" ht="12.75" customHeight="1" x14ac:dyDescent="0.3">
      <c r="A28" s="10" t="s">
        <v>25</v>
      </c>
      <c r="B28" s="21">
        <v>6</v>
      </c>
      <c r="C28" s="21">
        <v>10</v>
      </c>
      <c r="D28" s="21">
        <v>9</v>
      </c>
      <c r="E28" s="21">
        <v>11</v>
      </c>
      <c r="F28" s="21">
        <v>9</v>
      </c>
      <c r="G28" s="54">
        <v>7</v>
      </c>
      <c r="H28" s="54">
        <v>6</v>
      </c>
      <c r="I28" s="54">
        <v>8</v>
      </c>
      <c r="J28" s="54">
        <v>10</v>
      </c>
      <c r="K28" s="54">
        <v>10</v>
      </c>
      <c r="L28" s="49">
        <f t="shared" ref="L28:L35" si="4">H28-G28</f>
        <v>-1</v>
      </c>
      <c r="M28" s="50">
        <f t="shared" ref="M28:M35" si="5">IF(G28=0,"",(H28/G28)-1)</f>
        <v>-0.1428571428571429</v>
      </c>
      <c r="N28" s="12"/>
      <c r="O28" s="63" t="s">
        <v>51</v>
      </c>
      <c r="P28" s="63"/>
      <c r="Q28" s="63"/>
      <c r="R28" s="63"/>
      <c r="S28" s="63"/>
      <c r="T28" s="63"/>
      <c r="U28" s="63"/>
      <c r="V28" s="63"/>
      <c r="W28" s="63"/>
    </row>
    <row r="29" spans="1:24" ht="12.75" customHeight="1" x14ac:dyDescent="0.3">
      <c r="A29" s="10" t="s">
        <v>26</v>
      </c>
      <c r="B29" s="21">
        <v>64</v>
      </c>
      <c r="C29" s="21">
        <v>52</v>
      </c>
      <c r="D29" s="21">
        <v>48</v>
      </c>
      <c r="E29" s="21">
        <v>37</v>
      </c>
      <c r="F29" s="21">
        <v>72</v>
      </c>
      <c r="G29" s="54">
        <v>51</v>
      </c>
      <c r="H29" s="54">
        <v>58</v>
      </c>
      <c r="I29" s="54">
        <v>73</v>
      </c>
      <c r="J29" s="54">
        <v>52</v>
      </c>
      <c r="K29" s="54">
        <v>51</v>
      </c>
      <c r="L29" s="49">
        <f t="shared" si="4"/>
        <v>7</v>
      </c>
      <c r="M29" s="50">
        <f t="shared" si="5"/>
        <v>0.13725490196078427</v>
      </c>
      <c r="N29" s="12"/>
      <c r="O29" s="63"/>
      <c r="P29" s="63"/>
      <c r="Q29" s="63"/>
      <c r="R29" s="63"/>
      <c r="S29" s="63"/>
      <c r="T29" s="63"/>
      <c r="U29" s="63"/>
      <c r="V29" s="63"/>
      <c r="W29" s="63"/>
    </row>
    <row r="30" spans="1:24" ht="13.8" x14ac:dyDescent="0.3">
      <c r="A30" s="10" t="s">
        <v>27</v>
      </c>
      <c r="B30" s="21">
        <v>81</v>
      </c>
      <c r="C30" s="21">
        <v>77</v>
      </c>
      <c r="D30" s="21">
        <v>62</v>
      </c>
      <c r="E30" s="21">
        <v>82</v>
      </c>
      <c r="F30" s="21">
        <v>64</v>
      </c>
      <c r="G30" s="54">
        <v>98</v>
      </c>
      <c r="H30" s="54">
        <v>81</v>
      </c>
      <c r="I30" s="54">
        <v>70</v>
      </c>
      <c r="J30" s="54">
        <v>87</v>
      </c>
      <c r="K30" s="54">
        <v>77</v>
      </c>
      <c r="L30" s="49">
        <f t="shared" si="4"/>
        <v>-17</v>
      </c>
      <c r="M30" s="50">
        <f t="shared" si="5"/>
        <v>-0.17346938775510201</v>
      </c>
      <c r="N30" s="12"/>
      <c r="O30" s="63"/>
      <c r="P30" s="63"/>
      <c r="Q30" s="63"/>
      <c r="R30" s="63"/>
      <c r="S30" s="63"/>
      <c r="T30" s="63"/>
      <c r="U30" s="63"/>
      <c r="V30" s="63"/>
      <c r="W30" s="63"/>
    </row>
    <row r="31" spans="1:24" ht="26.4" x14ac:dyDescent="0.3">
      <c r="A31" s="8" t="s">
        <v>8</v>
      </c>
      <c r="B31" s="21">
        <v>222</v>
      </c>
      <c r="C31" s="21">
        <v>223</v>
      </c>
      <c r="D31" s="21">
        <v>161</v>
      </c>
      <c r="E31" s="21">
        <v>203</v>
      </c>
      <c r="F31" s="21">
        <v>199</v>
      </c>
      <c r="G31" s="54">
        <v>207</v>
      </c>
      <c r="H31" s="54">
        <v>195</v>
      </c>
      <c r="I31" s="54">
        <v>244</v>
      </c>
      <c r="J31" s="54">
        <v>218</v>
      </c>
      <c r="K31" s="54">
        <v>206</v>
      </c>
      <c r="L31" s="49">
        <f t="shared" si="4"/>
        <v>-12</v>
      </c>
      <c r="M31" s="50">
        <f t="shared" si="5"/>
        <v>-5.7971014492753659E-2</v>
      </c>
      <c r="N31" s="12"/>
      <c r="O31" s="12"/>
    </row>
    <row r="32" spans="1:24" ht="13.8" x14ac:dyDescent="0.3">
      <c r="A32" s="10" t="s">
        <v>28</v>
      </c>
      <c r="B32" s="21">
        <v>11</v>
      </c>
      <c r="C32" s="21">
        <v>12</v>
      </c>
      <c r="D32" s="21">
        <v>9</v>
      </c>
      <c r="E32" s="21">
        <v>12</v>
      </c>
      <c r="F32" s="21">
        <v>10</v>
      </c>
      <c r="G32" s="54">
        <v>8</v>
      </c>
      <c r="H32" s="54">
        <v>6</v>
      </c>
      <c r="I32" s="54">
        <v>9</v>
      </c>
      <c r="J32" s="54">
        <v>20</v>
      </c>
      <c r="K32" s="54">
        <v>11</v>
      </c>
      <c r="L32" s="49">
        <f t="shared" si="4"/>
        <v>-2</v>
      </c>
      <c r="M32" s="50">
        <f t="shared" si="5"/>
        <v>-0.25</v>
      </c>
      <c r="N32" s="12"/>
      <c r="O32" s="12"/>
    </row>
    <row r="33" spans="1:15" ht="13.8" x14ac:dyDescent="0.3">
      <c r="A33" s="10" t="s">
        <v>29</v>
      </c>
      <c r="B33" s="21">
        <v>81</v>
      </c>
      <c r="C33" s="21">
        <v>74</v>
      </c>
      <c r="D33" s="21">
        <v>56</v>
      </c>
      <c r="E33" s="21">
        <v>61</v>
      </c>
      <c r="F33" s="21">
        <v>87</v>
      </c>
      <c r="G33" s="54">
        <v>60</v>
      </c>
      <c r="H33" s="54">
        <v>65</v>
      </c>
      <c r="I33" s="54">
        <v>91</v>
      </c>
      <c r="J33" s="54">
        <v>66</v>
      </c>
      <c r="K33" s="54">
        <v>71</v>
      </c>
      <c r="L33" s="49">
        <f t="shared" si="4"/>
        <v>5</v>
      </c>
      <c r="M33" s="50">
        <f t="shared" si="5"/>
        <v>8.3333333333333259E-2</v>
      </c>
      <c r="N33" s="12"/>
      <c r="O33" s="12"/>
    </row>
    <row r="34" spans="1:15" ht="13.8" x14ac:dyDescent="0.3">
      <c r="A34" s="10" t="s">
        <v>30</v>
      </c>
      <c r="B34" s="21">
        <v>130</v>
      </c>
      <c r="C34" s="21">
        <v>137</v>
      </c>
      <c r="D34" s="21">
        <v>96</v>
      </c>
      <c r="E34" s="21">
        <v>130</v>
      </c>
      <c r="F34" s="21">
        <v>102</v>
      </c>
      <c r="G34" s="54">
        <v>139</v>
      </c>
      <c r="H34" s="54">
        <v>124</v>
      </c>
      <c r="I34" s="54">
        <v>144</v>
      </c>
      <c r="J34" s="54">
        <v>132</v>
      </c>
      <c r="K34" s="54">
        <v>124</v>
      </c>
      <c r="L34" s="49">
        <f t="shared" si="4"/>
        <v>-15</v>
      </c>
      <c r="M34" s="50">
        <f t="shared" si="5"/>
        <v>-0.1079136690647482</v>
      </c>
      <c r="N34" s="12"/>
      <c r="O34" s="12"/>
    </row>
    <row r="35" spans="1:15" ht="13.8" x14ac:dyDescent="0.3">
      <c r="A35" s="8" t="s">
        <v>9</v>
      </c>
      <c r="B35" s="21">
        <v>16</v>
      </c>
      <c r="C35" s="21">
        <v>11</v>
      </c>
      <c r="D35" s="21">
        <v>14</v>
      </c>
      <c r="E35" s="21">
        <v>5</v>
      </c>
      <c r="F35" s="21">
        <v>9</v>
      </c>
      <c r="G35" s="54">
        <v>18</v>
      </c>
      <c r="H35" s="54">
        <v>14</v>
      </c>
      <c r="I35" s="54">
        <v>7</v>
      </c>
      <c r="J35" s="54">
        <v>3</v>
      </c>
      <c r="K35" s="54">
        <v>8</v>
      </c>
      <c r="L35" s="49">
        <f t="shared" si="4"/>
        <v>-4</v>
      </c>
      <c r="M35" s="50">
        <f t="shared" si="5"/>
        <v>-0.22222222222222221</v>
      </c>
      <c r="N35" s="12"/>
      <c r="O35" s="12"/>
    </row>
    <row r="36" spans="1:15" ht="13.8" x14ac:dyDescent="0.3">
      <c r="A36" s="9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12"/>
      <c r="O36" s="12"/>
    </row>
    <row r="37" spans="1:15" ht="13.8" hidden="1" x14ac:dyDescent="0.3">
      <c r="A37" s="9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12"/>
      <c r="O37" s="12"/>
    </row>
    <row r="38" spans="1:15" ht="13.8" hidden="1" x14ac:dyDescent="0.3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12"/>
      <c r="O38" s="12"/>
    </row>
    <row r="39" spans="1:15" ht="13.8" hidden="1" x14ac:dyDescent="0.3">
      <c r="A39" s="9"/>
      <c r="B39" s="11"/>
      <c r="C39" s="11"/>
      <c r="D39" s="2"/>
      <c r="E39" s="2"/>
      <c r="F39" s="2"/>
      <c r="G39" s="2"/>
      <c r="H39" s="2"/>
      <c r="I39" s="2"/>
      <c r="J39" s="2"/>
      <c r="K39" s="2"/>
      <c r="L39" s="2"/>
      <c r="M39" s="2"/>
      <c r="N39" s="12"/>
      <c r="O39" s="12"/>
    </row>
    <row r="40" spans="1:15" ht="13.8" hidden="1" x14ac:dyDescent="0.3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47"/>
      <c r="M40" s="48"/>
      <c r="N40" s="12"/>
      <c r="O40" s="12"/>
    </row>
    <row r="41" spans="1:15" ht="13.8" hidden="1" x14ac:dyDescent="0.3">
      <c r="A41" s="14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49"/>
      <c r="M41" s="50"/>
      <c r="N41" s="12"/>
      <c r="O41" s="12"/>
    </row>
    <row r="42" spans="1:15" ht="13.8" hidden="1" x14ac:dyDescent="0.3">
      <c r="A42" s="15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49"/>
      <c r="M42" s="50"/>
      <c r="N42" s="12"/>
      <c r="O42" s="12"/>
    </row>
    <row r="43" spans="1:15" ht="13.8" hidden="1" x14ac:dyDescent="0.3">
      <c r="A43" s="15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49"/>
      <c r="M43" s="50"/>
      <c r="N43" s="12"/>
      <c r="O43" s="12"/>
    </row>
    <row r="44" spans="1:15" ht="13.8" hidden="1" x14ac:dyDescent="0.3">
      <c r="A44" s="15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49"/>
      <c r="M44" s="50"/>
      <c r="N44" s="12"/>
      <c r="O44" s="12"/>
    </row>
    <row r="45" spans="1:15" ht="13.8" hidden="1" x14ac:dyDescent="0.3">
      <c r="A45" s="15"/>
      <c r="B45" s="22"/>
      <c r="C45" s="22"/>
      <c r="D45" s="21"/>
      <c r="E45" s="21"/>
      <c r="F45" s="21"/>
      <c r="G45" s="21"/>
      <c r="H45" s="21"/>
      <c r="I45" s="21"/>
      <c r="J45" s="21"/>
      <c r="K45" s="21"/>
      <c r="L45" s="49"/>
      <c r="M45" s="50"/>
      <c r="N45" s="12"/>
      <c r="O45" s="12"/>
    </row>
    <row r="46" spans="1:15" ht="13.8" hidden="1" x14ac:dyDescent="0.3">
      <c r="A46" s="15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49"/>
      <c r="M46" s="50"/>
      <c r="N46" s="12"/>
      <c r="O46" s="12"/>
    </row>
    <row r="47" spans="1:15" ht="13.8" hidden="1" x14ac:dyDescent="0.3">
      <c r="A47" s="15"/>
      <c r="B47" s="22"/>
      <c r="C47" s="22"/>
      <c r="D47" s="22"/>
      <c r="E47" s="22"/>
      <c r="F47" s="22"/>
      <c r="G47" s="21"/>
      <c r="H47" s="21"/>
      <c r="I47" s="21"/>
      <c r="J47" s="21"/>
      <c r="K47" s="21"/>
      <c r="L47" s="49"/>
      <c r="M47" s="50"/>
      <c r="N47" s="12"/>
      <c r="O47" s="12"/>
    </row>
    <row r="48" spans="1:15" ht="13.8" hidden="1" x14ac:dyDescent="0.3">
      <c r="A48" s="15"/>
      <c r="B48" s="22"/>
      <c r="C48" s="22"/>
      <c r="D48" s="22"/>
      <c r="E48" s="22"/>
      <c r="F48" s="22"/>
      <c r="G48" s="21"/>
      <c r="H48" s="21"/>
      <c r="I48" s="21"/>
      <c r="J48" s="21"/>
      <c r="K48" s="21"/>
      <c r="L48" s="49"/>
      <c r="M48" s="50"/>
      <c r="N48" s="12"/>
      <c r="O48" s="12"/>
    </row>
    <row r="49" spans="1:16" ht="13.8" hidden="1" x14ac:dyDescent="0.3">
      <c r="A49" s="15"/>
      <c r="B49" s="22"/>
      <c r="C49" s="22"/>
      <c r="D49" s="22"/>
      <c r="E49" s="22"/>
      <c r="F49" s="22"/>
      <c r="G49" s="21"/>
      <c r="H49" s="21"/>
      <c r="I49" s="21"/>
      <c r="J49" s="21"/>
      <c r="K49" s="21"/>
      <c r="L49" s="49"/>
      <c r="M49" s="50"/>
      <c r="N49" s="12"/>
      <c r="O49" s="12"/>
      <c r="P49" s="12"/>
    </row>
    <row r="50" spans="1:16" ht="13.8" hidden="1" x14ac:dyDescent="0.3">
      <c r="A50" s="15"/>
      <c r="B50" s="22"/>
      <c r="C50" s="22"/>
      <c r="D50" s="22"/>
      <c r="E50" s="22"/>
      <c r="F50" s="22"/>
      <c r="G50" s="21"/>
      <c r="H50" s="21"/>
      <c r="I50" s="21"/>
      <c r="J50" s="21"/>
      <c r="K50" s="21"/>
      <c r="L50" s="49"/>
      <c r="M50" s="50"/>
      <c r="N50" s="12"/>
      <c r="O50" s="12"/>
    </row>
    <row r="51" spans="1:16" ht="13.8" hidden="1" x14ac:dyDescent="0.3">
      <c r="A51" s="14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49"/>
      <c r="M51" s="50"/>
      <c r="N51" s="12"/>
      <c r="O51" s="12"/>
    </row>
    <row r="52" spans="1:16" ht="13.8" hidden="1" x14ac:dyDescent="0.3">
      <c r="A52" s="14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49"/>
      <c r="M52" s="50"/>
      <c r="N52" s="12"/>
      <c r="O52" s="12"/>
    </row>
    <row r="53" spans="1:16" ht="13.8" hidden="1" x14ac:dyDescent="0.3">
      <c r="A53" s="14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49"/>
      <c r="M53" s="50"/>
      <c r="N53" s="12"/>
      <c r="O53" s="12"/>
    </row>
    <row r="54" spans="1:16" ht="13.8" hidden="1" x14ac:dyDescent="0.3">
      <c r="A54" s="14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49"/>
      <c r="M54" s="50"/>
      <c r="N54" s="12"/>
      <c r="O54" s="12"/>
    </row>
    <row r="55" spans="1:16" ht="13.8" hidden="1" x14ac:dyDescent="0.3">
      <c r="A55" s="14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49"/>
      <c r="M55" s="50"/>
      <c r="N55" s="12"/>
      <c r="O55" s="12"/>
    </row>
    <row r="56" spans="1:16" ht="13.8" x14ac:dyDescent="0.3">
      <c r="A56" s="1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12"/>
      <c r="O56" s="12"/>
    </row>
    <row r="57" spans="1:16" x14ac:dyDescent="0.3">
      <c r="A57" s="57" t="s">
        <v>57</v>
      </c>
      <c r="B57" s="57" t="s">
        <v>58</v>
      </c>
      <c r="C57" s="57" t="s">
        <v>59</v>
      </c>
      <c r="D57" s="57" t="s">
        <v>60</v>
      </c>
      <c r="E57" s="57" t="s">
        <v>61</v>
      </c>
      <c r="F57" s="57" t="s">
        <v>62</v>
      </c>
      <c r="G57" s="57" t="s">
        <v>63</v>
      </c>
      <c r="H57" s="57" t="s">
        <v>64</v>
      </c>
      <c r="I57" s="57" t="s">
        <v>65</v>
      </c>
      <c r="J57" s="57" t="s">
        <v>72</v>
      </c>
      <c r="K57" s="57" t="s">
        <v>76</v>
      </c>
      <c r="L57" s="2"/>
      <c r="M57" s="2"/>
      <c r="N57" s="12"/>
      <c r="O57" s="12"/>
    </row>
    <row r="58" spans="1:16" ht="15.6" x14ac:dyDescent="0.3">
      <c r="A58" s="58" t="s">
        <v>66</v>
      </c>
      <c r="B58" s="59">
        <v>151</v>
      </c>
      <c r="C58" s="59">
        <v>139</v>
      </c>
      <c r="D58" s="59">
        <v>119</v>
      </c>
      <c r="E58" s="59">
        <v>130</v>
      </c>
      <c r="F58" s="59">
        <v>145</v>
      </c>
      <c r="G58" s="59">
        <v>156</v>
      </c>
      <c r="H58" s="59">
        <v>145</v>
      </c>
      <c r="I58" s="60">
        <v>151</v>
      </c>
      <c r="J58" s="60">
        <v>149</v>
      </c>
      <c r="K58" s="60">
        <v>138</v>
      </c>
    </row>
    <row r="59" spans="1:16" ht="15.6" x14ac:dyDescent="0.3">
      <c r="A59" s="60" t="s">
        <v>67</v>
      </c>
      <c r="B59" s="60">
        <v>16</v>
      </c>
      <c r="C59" s="60">
        <v>11</v>
      </c>
      <c r="D59" s="60">
        <v>14</v>
      </c>
      <c r="E59" s="60">
        <v>5</v>
      </c>
      <c r="F59" s="60">
        <v>9</v>
      </c>
      <c r="G59" s="60">
        <v>18</v>
      </c>
      <c r="H59" s="60">
        <v>14</v>
      </c>
      <c r="I59" s="60">
        <v>7</v>
      </c>
      <c r="J59" s="60">
        <v>3</v>
      </c>
      <c r="K59" s="60">
        <v>8</v>
      </c>
    </row>
    <row r="60" spans="1:16" x14ac:dyDescent="0.3">
      <c r="A60" s="57" t="s">
        <v>68</v>
      </c>
      <c r="B60" s="61">
        <v>0.105</v>
      </c>
      <c r="C60" s="57" t="s">
        <v>69</v>
      </c>
      <c r="D60" s="61">
        <v>0.11700000000000001</v>
      </c>
      <c r="E60" s="61">
        <v>3.7999999999999999E-2</v>
      </c>
      <c r="F60" s="61">
        <v>6.2E-2</v>
      </c>
      <c r="G60" s="61">
        <v>0.115</v>
      </c>
      <c r="H60" s="61">
        <v>9.6000000000000002E-2</v>
      </c>
      <c r="I60" s="61">
        <v>4.5999999999999999E-2</v>
      </c>
      <c r="J60" s="61">
        <v>0.02</v>
      </c>
      <c r="K60" s="61">
        <v>5.8000000000000003E-2</v>
      </c>
    </row>
    <row r="61" spans="1:16" x14ac:dyDescent="0.3">
      <c r="B61" s="13">
        <v>10.5</v>
      </c>
      <c r="C61" s="13">
        <v>7.9</v>
      </c>
      <c r="D61" s="13">
        <v>11.7</v>
      </c>
      <c r="E61" s="13">
        <v>3.8</v>
      </c>
      <c r="F61" s="13">
        <v>6.2</v>
      </c>
      <c r="G61" s="13">
        <v>11.5</v>
      </c>
      <c r="H61" s="13">
        <v>9.6</v>
      </c>
      <c r="I61" s="13">
        <v>4.5999999999999996</v>
      </c>
    </row>
  </sheetData>
  <mergeCells count="4">
    <mergeCell ref="A38:M38"/>
    <mergeCell ref="O6:W6"/>
    <mergeCell ref="O28:W30"/>
    <mergeCell ref="O2:W5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1"/>
  <sheetViews>
    <sheetView tabSelected="1" view="pageBreakPreview" topLeftCell="A91" zoomScaleNormal="100" zoomScaleSheetLayoutView="100" workbookViewId="0">
      <selection activeCell="AQ30" sqref="AQ30"/>
    </sheetView>
  </sheetViews>
  <sheetFormatPr defaultRowHeight="14.4" x14ac:dyDescent="0.3"/>
  <sheetData>
    <row r="1" spans="1:48" x14ac:dyDescent="0.3">
      <c r="A1" s="64" t="s">
        <v>0</v>
      </c>
      <c r="B1" s="64"/>
      <c r="C1" s="64"/>
      <c r="D1" s="64"/>
      <c r="E1" s="64"/>
      <c r="F1" s="64"/>
      <c r="G1" s="64"/>
      <c r="H1" s="64"/>
      <c r="I1" s="64" t="s">
        <v>2</v>
      </c>
      <c r="J1" s="64"/>
      <c r="K1" s="64"/>
      <c r="L1" s="64"/>
      <c r="M1" s="64"/>
      <c r="N1" s="64"/>
      <c r="O1" s="64"/>
      <c r="P1" s="64"/>
      <c r="Q1" s="64" t="s">
        <v>7</v>
      </c>
      <c r="R1" s="64"/>
      <c r="S1" s="64"/>
      <c r="T1" s="64"/>
      <c r="U1" s="64"/>
      <c r="V1" s="64"/>
      <c r="W1" s="64"/>
      <c r="X1" s="64"/>
      <c r="Y1" s="64" t="s">
        <v>40</v>
      </c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</row>
    <row r="2" spans="1:48" x14ac:dyDescent="0.3">
      <c r="A2" s="64" t="str">
        <f>adat!$A$1</f>
        <v>2010-2019. évek statisztikai kimutatása</v>
      </c>
      <c r="B2" s="64"/>
      <c r="C2" s="64"/>
      <c r="D2" s="64"/>
      <c r="E2" s="64"/>
      <c r="F2" s="64"/>
      <c r="G2" s="64"/>
      <c r="H2" s="64"/>
      <c r="I2" s="64" t="str">
        <f>adat!$A$1</f>
        <v>2010-2019. évek statisztikai kimutatása</v>
      </c>
      <c r="J2" s="64"/>
      <c r="K2" s="64"/>
      <c r="L2" s="64"/>
      <c r="M2" s="64"/>
      <c r="N2" s="64"/>
      <c r="O2" s="64"/>
      <c r="P2" s="64"/>
      <c r="Q2" s="64" t="str">
        <f>adat!$A$1</f>
        <v>2010-2019. évek statisztikai kimutatása</v>
      </c>
      <c r="R2" s="64"/>
      <c r="S2" s="64"/>
      <c r="T2" s="64"/>
      <c r="U2" s="64"/>
      <c r="V2" s="64"/>
      <c r="W2" s="64"/>
      <c r="X2" s="64"/>
      <c r="Y2" s="64" t="str">
        <f>adat!$A$1</f>
        <v>2010-2019. évek statisztikai kimutatása</v>
      </c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</row>
    <row r="3" spans="1:48" x14ac:dyDescent="0.3">
      <c r="A3" s="64" t="str">
        <f>adat!$A$2</f>
        <v>Ceglédi Rendőrkapitányság</v>
      </c>
      <c r="B3" s="64"/>
      <c r="C3" s="64"/>
      <c r="D3" s="64"/>
      <c r="E3" s="64"/>
      <c r="F3" s="64"/>
      <c r="G3" s="64"/>
      <c r="H3" s="64"/>
      <c r="I3" s="64" t="str">
        <f>adat!$A$2</f>
        <v>Ceglédi Rendőrkapitányság</v>
      </c>
      <c r="J3" s="64"/>
      <c r="K3" s="64"/>
      <c r="L3" s="64"/>
      <c r="M3" s="64"/>
      <c r="N3" s="64"/>
      <c r="O3" s="64"/>
      <c r="P3" s="64"/>
      <c r="Q3" s="64" t="str">
        <f>adat!$A$2</f>
        <v>Ceglédi Rendőrkapitányság</v>
      </c>
      <c r="R3" s="64"/>
      <c r="S3" s="64"/>
      <c r="T3" s="64"/>
      <c r="U3" s="64"/>
      <c r="V3" s="64"/>
      <c r="W3" s="64"/>
      <c r="X3" s="64"/>
      <c r="Y3" s="64" t="str">
        <f>adat!$A$2</f>
        <v>Ceglédi Rendőrkapitányság</v>
      </c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</row>
    <row r="21" spans="1:48" x14ac:dyDescent="0.3">
      <c r="A21" s="64" t="s">
        <v>1</v>
      </c>
      <c r="B21" s="64"/>
      <c r="C21" s="64"/>
      <c r="D21" s="64"/>
      <c r="E21" s="64"/>
      <c r="F21" s="64"/>
      <c r="G21" s="64"/>
      <c r="H21" s="64"/>
      <c r="I21" s="64" t="s">
        <v>32</v>
      </c>
      <c r="J21" s="64"/>
      <c r="K21" s="64"/>
      <c r="L21" s="64"/>
      <c r="M21" s="64"/>
      <c r="N21" s="64"/>
      <c r="O21" s="64"/>
      <c r="P21" s="64"/>
      <c r="Q21" s="64" t="s">
        <v>41</v>
      </c>
      <c r="R21" s="64"/>
      <c r="S21" s="64"/>
      <c r="T21" s="64"/>
      <c r="U21" s="64"/>
      <c r="V21" s="64"/>
      <c r="W21" s="64"/>
      <c r="X21" s="64"/>
      <c r="Y21" s="64" t="s">
        <v>42</v>
      </c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</row>
    <row r="22" spans="1:48" x14ac:dyDescent="0.3">
      <c r="A22" s="64" t="str">
        <f>adat!$A$1</f>
        <v>2010-2019. évek statisztikai kimutatása</v>
      </c>
      <c r="B22" s="64"/>
      <c r="C22" s="64"/>
      <c r="D22" s="64"/>
      <c r="E22" s="64"/>
      <c r="F22" s="64"/>
      <c r="G22" s="64"/>
      <c r="H22" s="64"/>
      <c r="I22" s="64" t="str">
        <f>adat!$A$1</f>
        <v>2010-2019. évek statisztikai kimutatása</v>
      </c>
      <c r="J22" s="64"/>
      <c r="K22" s="64"/>
      <c r="L22" s="64"/>
      <c r="M22" s="64"/>
      <c r="N22" s="64"/>
      <c r="O22" s="64"/>
      <c r="P22" s="64"/>
      <c r="Q22" s="64" t="str">
        <f>adat!$A$1</f>
        <v>2010-2019. évek statisztikai kimutatása</v>
      </c>
      <c r="R22" s="64"/>
      <c r="S22" s="64"/>
      <c r="T22" s="64"/>
      <c r="U22" s="64"/>
      <c r="V22" s="64"/>
      <c r="W22" s="64"/>
      <c r="X22" s="64"/>
      <c r="Y22" s="64" t="str">
        <f>adat!$A$1</f>
        <v>2010-2019. évek statisztikai kimutatása</v>
      </c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</row>
    <row r="23" spans="1:48" x14ac:dyDescent="0.3">
      <c r="A23" s="64" t="str">
        <f>adat!$A$2</f>
        <v>Ceglédi Rendőrkapitányság</v>
      </c>
      <c r="B23" s="64"/>
      <c r="C23" s="64"/>
      <c r="D23" s="64"/>
      <c r="E23" s="64"/>
      <c r="F23" s="64"/>
      <c r="G23" s="64"/>
      <c r="H23" s="64"/>
      <c r="I23" s="64" t="str">
        <f>adat!$A$2</f>
        <v>Ceglédi Rendőrkapitányság</v>
      </c>
      <c r="J23" s="64"/>
      <c r="K23" s="64"/>
      <c r="L23" s="64"/>
      <c r="M23" s="64"/>
      <c r="N23" s="64"/>
      <c r="O23" s="64"/>
      <c r="P23" s="64"/>
      <c r="Q23" s="64" t="str">
        <f>adat!$A$2</f>
        <v>Ceglédi Rendőrkapitányság</v>
      </c>
      <c r="R23" s="64"/>
      <c r="S23" s="64"/>
      <c r="T23" s="64"/>
      <c r="U23" s="64"/>
      <c r="V23" s="64"/>
      <c r="W23" s="64"/>
      <c r="X23" s="64"/>
      <c r="Y23" s="64" t="str">
        <f>adat!$A$2</f>
        <v>Ceglédi Rendőrkapitányság</v>
      </c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</row>
    <row r="28" spans="1:48" x14ac:dyDescent="0.3">
      <c r="B28" s="30"/>
      <c r="C28" s="30"/>
      <c r="D28" s="30"/>
      <c r="E28" s="30"/>
      <c r="F28" s="30"/>
      <c r="G28" s="30"/>
      <c r="H28" s="30"/>
      <c r="I28" s="30"/>
      <c r="J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</row>
    <row r="29" spans="1:48" x14ac:dyDescent="0.3">
      <c r="B29" s="30"/>
      <c r="C29" s="30"/>
      <c r="D29" s="30"/>
      <c r="E29" s="30"/>
      <c r="F29" s="30"/>
      <c r="G29" s="30"/>
      <c r="H29" s="30"/>
      <c r="I29" s="30"/>
      <c r="J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</row>
    <row r="30" spans="1:48" x14ac:dyDescent="0.3">
      <c r="B30" s="30"/>
      <c r="C30" s="30"/>
      <c r="D30" s="30"/>
      <c r="E30" s="30"/>
      <c r="F30" s="30"/>
      <c r="G30" s="30"/>
      <c r="H30" s="30"/>
      <c r="I30" s="30"/>
      <c r="J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</row>
    <row r="35" spans="1:48" x14ac:dyDescent="0.3">
      <c r="W35" s="26"/>
      <c r="X35" s="26"/>
      <c r="Y35" s="26"/>
      <c r="Z35" s="26"/>
      <c r="AA35" s="26"/>
      <c r="AB35" s="26"/>
    </row>
    <row r="36" spans="1:48" x14ac:dyDescent="0.3">
      <c r="W36" s="26"/>
      <c r="X36" s="27"/>
      <c r="Y36" s="27"/>
      <c r="Z36" s="27"/>
      <c r="AA36" s="27"/>
      <c r="AB36" s="27"/>
    </row>
    <row r="40" spans="1:48" x14ac:dyDescent="0.3">
      <c r="A40" s="64" t="s">
        <v>33</v>
      </c>
      <c r="B40" s="64"/>
      <c r="C40" s="64"/>
      <c r="D40" s="64"/>
      <c r="E40" s="64"/>
      <c r="F40" s="64"/>
      <c r="G40" s="64"/>
      <c r="H40" s="64"/>
      <c r="I40" s="64" t="s">
        <v>35</v>
      </c>
      <c r="J40" s="64"/>
      <c r="K40" s="64"/>
      <c r="L40" s="64"/>
      <c r="M40" s="64"/>
      <c r="N40" s="64"/>
      <c r="O40" s="64"/>
      <c r="P40" s="64"/>
      <c r="Q40" s="64" t="s">
        <v>43</v>
      </c>
      <c r="R40" s="64"/>
      <c r="S40" s="64"/>
      <c r="T40" s="64"/>
      <c r="U40" s="64"/>
      <c r="V40" s="64"/>
      <c r="W40" s="64"/>
      <c r="X40" s="64"/>
      <c r="Y40" s="65" t="s">
        <v>45</v>
      </c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4"/>
      <c r="AP40" s="64"/>
      <c r="AQ40" s="64"/>
      <c r="AR40" s="64"/>
      <c r="AS40" s="64"/>
      <c r="AT40" s="64"/>
      <c r="AU40" s="64"/>
      <c r="AV40" s="64"/>
    </row>
    <row r="41" spans="1:48" x14ac:dyDescent="0.3">
      <c r="A41" s="64" t="str">
        <f>adat!$A$1</f>
        <v>2010-2019. évek statisztikai kimutatása</v>
      </c>
      <c r="B41" s="64"/>
      <c r="C41" s="64"/>
      <c r="D41" s="64"/>
      <c r="E41" s="64"/>
      <c r="F41" s="64"/>
      <c r="G41" s="64"/>
      <c r="H41" s="64"/>
      <c r="I41" s="64" t="str">
        <f>adat!$A$1</f>
        <v>2010-2019. évek statisztikai kimutatása</v>
      </c>
      <c r="J41" s="64"/>
      <c r="K41" s="64"/>
      <c r="L41" s="64"/>
      <c r="M41" s="64"/>
      <c r="N41" s="64"/>
      <c r="O41" s="64"/>
      <c r="P41" s="64"/>
      <c r="Q41" s="64" t="str">
        <f>adat!$A$1</f>
        <v>2010-2019. évek statisztikai kimutatása</v>
      </c>
      <c r="R41" s="64"/>
      <c r="S41" s="64"/>
      <c r="T41" s="64"/>
      <c r="U41" s="64"/>
      <c r="V41" s="64"/>
      <c r="W41" s="64"/>
      <c r="X41" s="64"/>
      <c r="Y41" s="64" t="str">
        <f>adat!$A$1</f>
        <v>2010-2019. évek statisztikai kimutatása</v>
      </c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</row>
    <row r="42" spans="1:48" x14ac:dyDescent="0.3">
      <c r="A42" s="64" t="str">
        <f>adat!$A$2</f>
        <v>Ceglédi Rendőrkapitányság</v>
      </c>
      <c r="B42" s="64"/>
      <c r="C42" s="64"/>
      <c r="D42" s="64"/>
      <c r="E42" s="64"/>
      <c r="F42" s="64"/>
      <c r="G42" s="64"/>
      <c r="H42" s="64"/>
      <c r="I42" s="64" t="str">
        <f>adat!$A$2</f>
        <v>Ceglédi Rendőrkapitányság</v>
      </c>
      <c r="J42" s="64"/>
      <c r="K42" s="64"/>
      <c r="L42" s="64"/>
      <c r="M42" s="64"/>
      <c r="N42" s="64"/>
      <c r="O42" s="64"/>
      <c r="P42" s="64"/>
      <c r="Q42" s="64" t="str">
        <f>adat!$A$2</f>
        <v>Ceglédi Rendőrkapitányság</v>
      </c>
      <c r="R42" s="64"/>
      <c r="S42" s="64"/>
      <c r="T42" s="64"/>
      <c r="U42" s="64"/>
      <c r="V42" s="64"/>
      <c r="W42" s="64"/>
      <c r="X42" s="64"/>
      <c r="Y42" s="64" t="str">
        <f>adat!$A$2</f>
        <v>Ceglédi Rendőrkapitányság</v>
      </c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</row>
    <row r="60" spans="1:48" x14ac:dyDescent="0.3">
      <c r="A60" s="64" t="s">
        <v>5</v>
      </c>
      <c r="B60" s="64"/>
      <c r="C60" s="64"/>
      <c r="D60" s="64"/>
      <c r="E60" s="64"/>
      <c r="F60" s="64"/>
      <c r="G60" s="64"/>
      <c r="H60" s="64"/>
      <c r="I60" s="64" t="s">
        <v>37</v>
      </c>
      <c r="J60" s="64"/>
      <c r="K60" s="64"/>
      <c r="L60" s="64"/>
      <c r="M60" s="64"/>
      <c r="N60" s="64"/>
      <c r="O60" s="64"/>
      <c r="P60" s="64"/>
      <c r="Q60" s="65" t="s">
        <v>46</v>
      </c>
      <c r="R60" s="65"/>
      <c r="S60" s="65"/>
      <c r="T60" s="65"/>
      <c r="U60" s="65"/>
      <c r="V60" s="65"/>
      <c r="W60" s="65"/>
      <c r="X60" s="65"/>
      <c r="Y60" s="65" t="s">
        <v>44</v>
      </c>
      <c r="Z60" s="65"/>
      <c r="AA60" s="65"/>
      <c r="AB60" s="65"/>
      <c r="AC60" s="65"/>
      <c r="AD60" s="65"/>
      <c r="AE60" s="65"/>
      <c r="AF60" s="65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</row>
    <row r="61" spans="1:48" x14ac:dyDescent="0.3">
      <c r="A61" s="64" t="str">
        <f>adat!$A$1</f>
        <v>2010-2019. évek statisztikai kimutatása</v>
      </c>
      <c r="B61" s="64"/>
      <c r="C61" s="64"/>
      <c r="D61" s="64"/>
      <c r="E61" s="64"/>
      <c r="F61" s="64"/>
      <c r="G61" s="64"/>
      <c r="H61" s="64"/>
      <c r="I61" s="64" t="str">
        <f>adat!$A$1</f>
        <v>2010-2019. évek statisztikai kimutatása</v>
      </c>
      <c r="J61" s="64"/>
      <c r="K61" s="64"/>
      <c r="L61" s="64"/>
      <c r="M61" s="64"/>
      <c r="N61" s="64"/>
      <c r="O61" s="64"/>
      <c r="P61" s="64"/>
      <c r="Q61" s="64" t="str">
        <f>adat!$A$1</f>
        <v>2010-2019. évek statisztikai kimutatása</v>
      </c>
      <c r="R61" s="64"/>
      <c r="S61" s="64"/>
      <c r="T61" s="64"/>
      <c r="U61" s="64"/>
      <c r="V61" s="64"/>
      <c r="W61" s="64"/>
      <c r="X61" s="64"/>
      <c r="Y61" s="64" t="str">
        <f>adat!$A$1</f>
        <v>2010-2019. évek statisztikai kimutatása</v>
      </c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</row>
    <row r="62" spans="1:48" x14ac:dyDescent="0.3">
      <c r="A62" s="64" t="str">
        <f>adat!$A$2</f>
        <v>Ceglédi Rendőrkapitányság</v>
      </c>
      <c r="B62" s="64"/>
      <c r="C62" s="64"/>
      <c r="D62" s="64"/>
      <c r="E62" s="64"/>
      <c r="F62" s="64"/>
      <c r="G62" s="64"/>
      <c r="H62" s="64"/>
      <c r="I62" s="64" t="str">
        <f>adat!$A$2</f>
        <v>Ceglédi Rendőrkapitányság</v>
      </c>
      <c r="J62" s="64"/>
      <c r="K62" s="64"/>
      <c r="L62" s="64"/>
      <c r="M62" s="64"/>
      <c r="N62" s="64"/>
      <c r="O62" s="64"/>
      <c r="P62" s="64"/>
      <c r="Q62" s="64" t="str">
        <f>adat!$A$2</f>
        <v>Ceglédi Rendőrkapitányság</v>
      </c>
      <c r="R62" s="64"/>
      <c r="S62" s="64"/>
      <c r="T62" s="64"/>
      <c r="U62" s="64"/>
      <c r="V62" s="64"/>
      <c r="W62" s="64"/>
      <c r="X62" s="64"/>
      <c r="Y62" s="64" t="str">
        <f>adat!$A$2</f>
        <v>Ceglédi Rendőrkapitányság</v>
      </c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</row>
    <row r="79" spans="1:48" x14ac:dyDescent="0.3">
      <c r="A79" s="64" t="s">
        <v>38</v>
      </c>
      <c r="B79" s="64"/>
      <c r="C79" s="64"/>
      <c r="D79" s="64"/>
      <c r="E79" s="64"/>
      <c r="F79" s="64"/>
      <c r="G79" s="64"/>
      <c r="H79" s="64"/>
      <c r="I79" s="64" t="s">
        <v>39</v>
      </c>
      <c r="J79" s="64"/>
      <c r="K79" s="64"/>
      <c r="L79" s="64"/>
      <c r="M79" s="64"/>
      <c r="N79" s="64"/>
      <c r="O79" s="64"/>
      <c r="P79" s="64"/>
      <c r="Q79" s="65" t="s">
        <v>47</v>
      </c>
      <c r="R79" s="65"/>
      <c r="S79" s="65"/>
      <c r="T79" s="65"/>
      <c r="U79" s="65"/>
      <c r="V79" s="65"/>
      <c r="W79" s="65"/>
      <c r="X79" s="65"/>
      <c r="Y79" s="65" t="s">
        <v>48</v>
      </c>
      <c r="Z79" s="65"/>
      <c r="AA79" s="65"/>
      <c r="AB79" s="65"/>
      <c r="AC79" s="65"/>
      <c r="AD79" s="65"/>
      <c r="AE79" s="65"/>
      <c r="AF79" s="65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</row>
    <row r="80" spans="1:48" x14ac:dyDescent="0.3">
      <c r="A80" s="64" t="str">
        <f>adat!$A$1</f>
        <v>2010-2019. évek statisztikai kimutatása</v>
      </c>
      <c r="B80" s="64"/>
      <c r="C80" s="64"/>
      <c r="D80" s="64"/>
      <c r="E80" s="64"/>
      <c r="F80" s="64"/>
      <c r="G80" s="64"/>
      <c r="H80" s="64"/>
      <c r="I80" s="64" t="str">
        <f>adat!$A$1</f>
        <v>2010-2019. évek statisztikai kimutatása</v>
      </c>
      <c r="J80" s="64"/>
      <c r="K80" s="64"/>
      <c r="L80" s="64"/>
      <c r="M80" s="64"/>
      <c r="N80" s="64"/>
      <c r="O80" s="64"/>
      <c r="P80" s="64"/>
      <c r="Q80" s="64" t="str">
        <f>adat!$A$1</f>
        <v>2010-2019. évek statisztikai kimutatása</v>
      </c>
      <c r="R80" s="64"/>
      <c r="S80" s="64"/>
      <c r="T80" s="64"/>
      <c r="U80" s="64"/>
      <c r="V80" s="64"/>
      <c r="W80" s="64"/>
      <c r="X80" s="64"/>
      <c r="Y80" s="64" t="str">
        <f>adat!$A$1</f>
        <v>2010-2019. évek statisztikai kimutatása</v>
      </c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</row>
    <row r="81" spans="1:48" x14ac:dyDescent="0.3">
      <c r="A81" s="64" t="str">
        <f>adat!$A$2</f>
        <v>Ceglédi Rendőrkapitányság</v>
      </c>
      <c r="B81" s="64"/>
      <c r="C81" s="64"/>
      <c r="D81" s="64"/>
      <c r="E81" s="64"/>
      <c r="F81" s="64"/>
      <c r="G81" s="64"/>
      <c r="H81" s="64"/>
      <c r="I81" s="64" t="str">
        <f>adat!$A$2</f>
        <v>Ceglédi Rendőrkapitányság</v>
      </c>
      <c r="J81" s="64"/>
      <c r="K81" s="64"/>
      <c r="L81" s="64"/>
      <c r="M81" s="64"/>
      <c r="N81" s="64"/>
      <c r="O81" s="64"/>
      <c r="P81" s="64"/>
      <c r="Q81" s="64" t="str">
        <f>adat!$A$2</f>
        <v>Ceglédi Rendőrkapitányság</v>
      </c>
      <c r="R81" s="64"/>
      <c r="S81" s="64"/>
      <c r="T81" s="64"/>
      <c r="U81" s="64"/>
      <c r="V81" s="64"/>
      <c r="W81" s="64"/>
      <c r="X81" s="64"/>
      <c r="Y81" s="64" t="str">
        <f>adat!$A$2</f>
        <v>Ceglédi Rendőrkapitányság</v>
      </c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</row>
    <row r="99" spans="1:40" x14ac:dyDescent="0.3">
      <c r="A99" s="64" t="s">
        <v>6</v>
      </c>
      <c r="B99" s="64"/>
      <c r="C99" s="64"/>
      <c r="D99" s="64"/>
      <c r="E99" s="64"/>
      <c r="F99" s="64"/>
      <c r="G99" s="64"/>
      <c r="H99" s="64"/>
      <c r="I99" s="64" t="s">
        <v>14</v>
      </c>
      <c r="J99" s="64"/>
      <c r="K99" s="64"/>
      <c r="L99" s="64"/>
      <c r="M99" s="64"/>
      <c r="N99" s="64"/>
      <c r="O99" s="64"/>
      <c r="P99" s="64"/>
      <c r="Q99" s="65" t="s">
        <v>49</v>
      </c>
      <c r="R99" s="65"/>
      <c r="S99" s="65"/>
      <c r="T99" s="65"/>
      <c r="U99" s="65"/>
      <c r="V99" s="65"/>
      <c r="W99" s="65"/>
      <c r="X99" s="65"/>
      <c r="Y99" s="65" t="s">
        <v>70</v>
      </c>
      <c r="Z99" s="65"/>
      <c r="AA99" s="65"/>
      <c r="AB99" s="65"/>
      <c r="AC99" s="65"/>
      <c r="AD99" s="65"/>
      <c r="AE99" s="65"/>
      <c r="AF99" s="65"/>
      <c r="AG99" s="64"/>
      <c r="AH99" s="64"/>
      <c r="AI99" s="64"/>
      <c r="AJ99" s="64"/>
      <c r="AK99" s="64"/>
      <c r="AL99" s="64"/>
      <c r="AM99" s="64"/>
      <c r="AN99" s="64"/>
    </row>
    <row r="100" spans="1:40" x14ac:dyDescent="0.3">
      <c r="A100" s="64" t="s">
        <v>73</v>
      </c>
      <c r="B100" s="64"/>
      <c r="C100" s="64"/>
      <c r="D100" s="64"/>
      <c r="E100" s="64"/>
      <c r="F100" s="64"/>
      <c r="G100" s="64"/>
      <c r="H100" s="64"/>
      <c r="I100" s="64" t="s">
        <v>73</v>
      </c>
      <c r="J100" s="64"/>
      <c r="K100" s="64"/>
      <c r="L100" s="64"/>
      <c r="M100" s="64"/>
      <c r="N100" s="64"/>
      <c r="O100" s="64"/>
      <c r="P100" s="64"/>
      <c r="Q100" s="64" t="str">
        <f>adat!$A$1</f>
        <v>2010-2019. évek statisztikai kimutatása</v>
      </c>
      <c r="R100" s="64"/>
      <c r="S100" s="64"/>
      <c r="T100" s="64"/>
      <c r="U100" s="64"/>
      <c r="V100" s="64"/>
      <c r="W100" s="64"/>
      <c r="X100" s="64"/>
      <c r="Y100" s="64" t="str">
        <f>adat!$A$1</f>
        <v>2010-2019. évek statisztikai kimutatása</v>
      </c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</row>
    <row r="101" spans="1:40" x14ac:dyDescent="0.3">
      <c r="A101" s="64" t="str">
        <f>adat!$A$2</f>
        <v>Ceglédi Rendőrkapitányság</v>
      </c>
      <c r="B101" s="64"/>
      <c r="C101" s="64"/>
      <c r="D101" s="64"/>
      <c r="E101" s="64"/>
      <c r="F101" s="64"/>
      <c r="G101" s="64"/>
      <c r="H101" s="64"/>
      <c r="I101" s="64" t="str">
        <f>adat!$A$2</f>
        <v>Ceglédi Rendőrkapitányság</v>
      </c>
      <c r="J101" s="64"/>
      <c r="K101" s="64"/>
      <c r="L101" s="64"/>
      <c r="M101" s="64"/>
      <c r="N101" s="64"/>
      <c r="O101" s="64"/>
      <c r="P101" s="64"/>
      <c r="Q101" s="64" t="str">
        <f>adat!$A$2</f>
        <v>Ceglédi Rendőrkapitányság</v>
      </c>
      <c r="R101" s="64"/>
      <c r="S101" s="64"/>
      <c r="T101" s="64"/>
      <c r="U101" s="64"/>
      <c r="V101" s="64"/>
      <c r="W101" s="64"/>
      <c r="X101" s="64"/>
      <c r="Y101" s="64" t="str">
        <f>adat!$A$2</f>
        <v>Ceglédi Rendőrkapitányság</v>
      </c>
      <c r="Z101" s="64"/>
      <c r="AA101" s="64"/>
      <c r="AB101" s="64"/>
      <c r="AC101" s="64"/>
      <c r="AD101" s="64"/>
      <c r="AE101" s="64"/>
      <c r="AF101" s="64"/>
    </row>
  </sheetData>
  <mergeCells count="104">
    <mergeCell ref="AO81:AV81"/>
    <mergeCell ref="AG60:AN60"/>
    <mergeCell ref="AG61:AN61"/>
    <mergeCell ref="AG62:AN62"/>
    <mergeCell ref="AO60:AV60"/>
    <mergeCell ref="AO61:AV61"/>
    <mergeCell ref="AO62:AV62"/>
    <mergeCell ref="A99:H99"/>
    <mergeCell ref="A60:H60"/>
    <mergeCell ref="A61:H61"/>
    <mergeCell ref="A62:H62"/>
    <mergeCell ref="I60:P60"/>
    <mergeCell ref="I61:P61"/>
    <mergeCell ref="I62:P62"/>
    <mergeCell ref="Q99:X99"/>
    <mergeCell ref="A100:H100"/>
    <mergeCell ref="A101:H101"/>
    <mergeCell ref="I99:P99"/>
    <mergeCell ref="I100:P100"/>
    <mergeCell ref="I101:P101"/>
    <mergeCell ref="A79:H79"/>
    <mergeCell ref="A80:H80"/>
    <mergeCell ref="A81:H81"/>
    <mergeCell ref="I79:P79"/>
    <mergeCell ref="I80:P80"/>
    <mergeCell ref="I81:P81"/>
    <mergeCell ref="A40:H40"/>
    <mergeCell ref="A41:H41"/>
    <mergeCell ref="A42:H42"/>
    <mergeCell ref="I40:P40"/>
    <mergeCell ref="I41:P41"/>
    <mergeCell ref="I42:P42"/>
    <mergeCell ref="I1:P1"/>
    <mergeCell ref="I2:P2"/>
    <mergeCell ref="I3:P3"/>
    <mergeCell ref="A1:H1"/>
    <mergeCell ref="A2:H2"/>
    <mergeCell ref="A3:H3"/>
    <mergeCell ref="A21:H21"/>
    <mergeCell ref="A22:H22"/>
    <mergeCell ref="A23:H23"/>
    <mergeCell ref="I21:P21"/>
    <mergeCell ref="I22:P22"/>
    <mergeCell ref="I23:P23"/>
    <mergeCell ref="Q1:X1"/>
    <mergeCell ref="Q2:X2"/>
    <mergeCell ref="Q3:X3"/>
    <mergeCell ref="Y1:AF1"/>
    <mergeCell ref="Y2:AF2"/>
    <mergeCell ref="Y3:AF3"/>
    <mergeCell ref="Q21:X21"/>
    <mergeCell ref="Q22:X22"/>
    <mergeCell ref="Q23:X23"/>
    <mergeCell ref="Y21:AF21"/>
    <mergeCell ref="Y22:AF22"/>
    <mergeCell ref="Y23:AF23"/>
    <mergeCell ref="Q100:X100"/>
    <mergeCell ref="Q101:X101"/>
    <mergeCell ref="AG1:AN1"/>
    <mergeCell ref="AG2:AN2"/>
    <mergeCell ref="AG3:AN3"/>
    <mergeCell ref="AG23:AN23"/>
    <mergeCell ref="Q79:X79"/>
    <mergeCell ref="Q80:X80"/>
    <mergeCell ref="Q81:X81"/>
    <mergeCell ref="Y79:AF79"/>
    <mergeCell ref="Y80:AF80"/>
    <mergeCell ref="Y81:AF81"/>
    <mergeCell ref="Q60:X60"/>
    <mergeCell ref="Q61:X61"/>
    <mergeCell ref="Q62:X62"/>
    <mergeCell ref="AG41:AN41"/>
    <mergeCell ref="AG42:AN42"/>
    <mergeCell ref="Y60:AF60"/>
    <mergeCell ref="Y61:AF61"/>
    <mergeCell ref="Y62:AF62"/>
    <mergeCell ref="Q40:X40"/>
    <mergeCell ref="Q41:X41"/>
    <mergeCell ref="Q42:X42"/>
    <mergeCell ref="Y99:AF99"/>
    <mergeCell ref="Y100:AF100"/>
    <mergeCell ref="Y101:AF101"/>
    <mergeCell ref="AO41:AV41"/>
    <mergeCell ref="AO42:AV42"/>
    <mergeCell ref="AO1:AV1"/>
    <mergeCell ref="AO2:AV2"/>
    <mergeCell ref="AO3:AV3"/>
    <mergeCell ref="AG21:AN21"/>
    <mergeCell ref="AG22:AN22"/>
    <mergeCell ref="AO21:AV21"/>
    <mergeCell ref="AO22:AV22"/>
    <mergeCell ref="AO23:AV23"/>
    <mergeCell ref="AG40:AN40"/>
    <mergeCell ref="AO40:AV40"/>
    <mergeCell ref="Y40:AF40"/>
    <mergeCell ref="Y41:AF41"/>
    <mergeCell ref="Y42:AF42"/>
    <mergeCell ref="AG99:AN99"/>
    <mergeCell ref="AG100:AN100"/>
    <mergeCell ref="AG79:AN79"/>
    <mergeCell ref="AG80:AN80"/>
    <mergeCell ref="AG81:AN81"/>
    <mergeCell ref="AO79:AV79"/>
    <mergeCell ref="AO80:AV8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16" max="11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adat</vt:lpstr>
      <vt:lpstr>diagram</vt:lpstr>
      <vt:lpstr>adat!Nyomtatási_terület</vt:lpstr>
      <vt:lpstr>diagram!Nyomtatási_terület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orfk</dc:creator>
  <cp:lastModifiedBy>Török Csaba</cp:lastModifiedBy>
  <cp:lastPrinted>2020-02-03T09:55:23Z</cp:lastPrinted>
  <dcterms:created xsi:type="dcterms:W3CDTF">2015-02-20T09:00:17Z</dcterms:created>
  <dcterms:modified xsi:type="dcterms:W3CDTF">2020-02-03T09:55:31Z</dcterms:modified>
</cp:coreProperties>
</file>